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2"/>
  </bookViews>
  <sheets>
    <sheet name="березень" sheetId="1" r:id="rId1"/>
    <sheet name="травень" sheetId="2" r:id="rId2"/>
    <sheet name="червень" sheetId="3" r:id="rId3"/>
  </sheets>
  <definedNames/>
  <calcPr fullCalcOnLoad="1"/>
</workbook>
</file>

<file path=xl/sharedStrings.xml><?xml version="1.0" encoding="utf-8"?>
<sst xmlns="http://schemas.openxmlformats.org/spreadsheetml/2006/main" count="222" uniqueCount="141">
  <si>
    <t>КФК</t>
  </si>
  <si>
    <t>Назва  об’єктів</t>
  </si>
  <si>
    <t>Бюджет розвитку</t>
  </si>
  <si>
    <t>Уточнений план</t>
  </si>
  <si>
    <t>Капітальні видатки</t>
  </si>
  <si>
    <t>Головні розпорядники</t>
  </si>
  <si>
    <t>Затвердже но план з врахуваням змін</t>
  </si>
  <si>
    <t>Зміни, що вносяться</t>
  </si>
  <si>
    <t>Секретар міської ради                                                                                Олександр Челядин</t>
  </si>
  <si>
    <t xml:space="preserve">Зміни, які  вносяться в перелік об’єктів, видатки на які в 2013 році
будуть проводитися за рахунок коштів спеціального фонду 
(бюджет розвитку)
</t>
  </si>
  <si>
    <t>.10</t>
  </si>
  <si>
    <t>Управління освіти</t>
  </si>
  <si>
    <t>Капітальний ремонт системи опалення ЗОШ № 7</t>
  </si>
  <si>
    <t>Капітальний ремонт з асфальтування пішохідних доріжок ЗОШ № 7</t>
  </si>
  <si>
    <t>Виготовлення проектно-кошторисної документації на капітальний ремонт підвального приміщення для облаштування музею. Проведення ремонтних робіт ЦНТТУМ</t>
  </si>
  <si>
    <t>Разом:</t>
  </si>
  <si>
    <t>47/1</t>
  </si>
  <si>
    <t>УБРІ</t>
  </si>
  <si>
    <t>.150101</t>
  </si>
  <si>
    <t>Будівництво котельні ЗОШ № 1</t>
  </si>
  <si>
    <t>Капітальний ремонт адміністративної будівлі по вул.Грушевського 37 (проектні роботи)</t>
  </si>
  <si>
    <t>Капітальний ремонт санвузлів музичної школи № 1</t>
  </si>
  <si>
    <t>Аварійно-відновлювальні роботи 36-метрового залізобетонного моста через р.Сівка на вул.Чорновола</t>
  </si>
  <si>
    <t>Управління культури</t>
  </si>
  <si>
    <t>Управління соцзахисту</t>
  </si>
  <si>
    <t>Терцентр</t>
  </si>
  <si>
    <t>МВК</t>
  </si>
  <si>
    <t>.01</t>
  </si>
  <si>
    <t>Фонд комунальної власності</t>
  </si>
  <si>
    <t>УНС</t>
  </si>
  <si>
    <t>Управління економіки</t>
  </si>
  <si>
    <t>Фінансове управління</t>
  </si>
  <si>
    <t>Капітальний ремонт приміщення</t>
  </si>
  <si>
    <t>Інша субвенція</t>
  </si>
  <si>
    <t>Всього:</t>
  </si>
  <si>
    <t>ЦРЛ</t>
  </si>
  <si>
    <t>Капітальний ремонт приміщень стаціонару</t>
  </si>
  <si>
    <t>.14/1</t>
  </si>
  <si>
    <t>.14/2</t>
  </si>
  <si>
    <t>Райлікарня</t>
  </si>
  <si>
    <t>УЖКГ</t>
  </si>
  <si>
    <t>Капітальний ремонт об'єктів благоустрою (облаштування дитячих майданчиків у мікрорайонах міста)</t>
  </si>
  <si>
    <t>Капітальний ремонт мережі опалення ж/б по вул.Каракая 3</t>
  </si>
  <si>
    <t>Капітальний ремонт мережі опалення ж/б по вул.Рубчака 13</t>
  </si>
  <si>
    <t>Капітальний ремонт мережі опалення ж/б по вул.Українки 13</t>
  </si>
  <si>
    <t>Капітальний ремонт мережі опалення ж/б по вул.Хмельницького 17</t>
  </si>
  <si>
    <t>Капітальний ремонт мережі опалення ж/б по вул.Стуса 3</t>
  </si>
  <si>
    <t>Герметизація швів у панельних будинках</t>
  </si>
  <si>
    <t>Виготовлення проектно-кошторисної документації та проведення експертизи</t>
  </si>
  <si>
    <t>Ремонт квартир згідно рішень міськвиконкому</t>
  </si>
  <si>
    <t xml:space="preserve"> </t>
  </si>
  <si>
    <t>Капітальний ремонт  ж/б по вул.Бандери 6</t>
  </si>
  <si>
    <t>Капітальний ремонт  ж/б по вул.Виговського 14</t>
  </si>
  <si>
    <t>Капітальний ремонт фасадів</t>
  </si>
  <si>
    <t>Капітальний ремонт балконів</t>
  </si>
  <si>
    <t>Капітальний ремонт існуючої рулонноїь покрівлі ж/б пр.Українки                16-а</t>
  </si>
  <si>
    <t>Капітальний ремонт існуючої рулонноїь покрівлі ж/б по вул.Каракая               4</t>
  </si>
  <si>
    <t>Капітальний ремонт існуючої рулонноїь покрівлі ж/б пр.Грушевського 88</t>
  </si>
  <si>
    <t>Капітальний ремонт існуючої рулонноїь покрівлі ж/б по вул.Хмельницького 27</t>
  </si>
  <si>
    <t>Капітальний ремонт існуючої рулонноїь покрівлі ж/б по вул.Хмельницького 29</t>
  </si>
  <si>
    <t>Капітальний ремонт існуючої рулонноїь покрівлі ж/б по вул.Хмельницького 49</t>
  </si>
  <si>
    <t>Капітальний ремонт шатрової покрівлі ж/б по вул.Чорновола 32</t>
  </si>
  <si>
    <t>Капітальний ремонт шатрової покрівлі ж/б по вул.Кривоноса 28</t>
  </si>
  <si>
    <t>Капітальний ремонт шатрової покрівлі ж/б на пл.Героїв 27</t>
  </si>
  <si>
    <t>Капітальний ремонт шатрової покрівлі ж/б на пл.Героїв 19</t>
  </si>
  <si>
    <t>Капітальний ремонт шатрової покрівлі ж/б по вул.Бандери 16</t>
  </si>
  <si>
    <t>Капітальний ремонт шатрової покрівлі ж/б по вул.Бандери 2</t>
  </si>
  <si>
    <t>Капітальний ремонт шатрової покрівлі ж/б на пл.Героїв 1</t>
  </si>
  <si>
    <t>Капітальний ремонт шатрової покрівлі ж/б по вул.св.Варвари 8</t>
  </si>
  <si>
    <t>Капітальний ремонт шатрової покрівлі ж/б по вул.Копальняна 7</t>
  </si>
  <si>
    <t>Капітальний ремонт шатрової покрівлі ж/б по вул.Копальняна 11</t>
  </si>
  <si>
    <t>Капітальний ремонт шатрової покрівлі ж/б по вул.Грушевського 30</t>
  </si>
  <si>
    <t>Капітальний ремонт шатрової покрівлі ж/б по вул.Грушевського 32</t>
  </si>
  <si>
    <t>Капітальний ремонт шатрової покрівлі ж/б по вул.Біласа і Данилишина 1</t>
  </si>
  <si>
    <t>Капітальний ремонт аівтобусних павільйонів</t>
  </si>
  <si>
    <t>Капітальний ремонт об'єктів благоустрою (облаштування дитячих майданчиків у мікрорайонах КП "ЖЕО № 1")</t>
  </si>
  <si>
    <t>Капітальний ремонт об'єктів благоустрою (облаштування дитячих майданчиків у мікрорайонах КП "ЖЕО № 4")</t>
  </si>
  <si>
    <t>Капітальний ремонт об'єктів благоустрою (облаштування газонів, пішохідних доріжок, придбання багаторічних насаджень для облаштування територій скверів міста)</t>
  </si>
  <si>
    <t>Виготовлення проектно-кошторисної документації на капітальний ремонт об'єктів благоустрою</t>
  </si>
  <si>
    <t>Капітальний ремонт світлофорного об'єкту на перехресті вул.Грушевського-вул.Долинськка-вул.Рубчака</t>
  </si>
  <si>
    <t>Капітальний ремонт світлофорного об'єкту на перехресті бульвару Незалежності-пр.Українки</t>
  </si>
  <si>
    <t>Капітальний ремонт щитів керування вуличного освітлення:</t>
  </si>
  <si>
    <t xml:space="preserve"> ТП - 507 (вул.Хіміків)</t>
  </si>
  <si>
    <t>ТП - 525 ( вул.Молодіжна)</t>
  </si>
  <si>
    <t>ТП - 85 (вул.Медична)</t>
  </si>
  <si>
    <t>ТП - 468 (вул.П.Орлика)</t>
  </si>
  <si>
    <t>Капітальний ремонт мереж вуличного освітлення</t>
  </si>
  <si>
    <t>Капітальний ремонт корпусів ЗОШ       № 3</t>
  </si>
  <si>
    <t>Реконструкція ЛЕП-0,4 КВ в районі вул.Хабера</t>
  </si>
  <si>
    <t>Будівництво споруд (полігон ТПВ 1-П черга) для збору та складування побутових, сільськогосподарських відходів для м.Калуша (ТЕО, проектні роботи)</t>
  </si>
  <si>
    <t>Капітальний ремонт приміщення експозиційної зали історико-краєзнавчого музею Калущини</t>
  </si>
  <si>
    <t>КЗ "Добродія Калуська"</t>
  </si>
  <si>
    <t>Капітальний ремонт ліфтів, харчоблоку і паталогоанатомічного відділення ЦРЛ</t>
  </si>
  <si>
    <t xml:space="preserve">Капітальний ремонт приміщень стаціонару </t>
  </si>
  <si>
    <t>Капітальний ремонт мережі холодного водопостачання ж/б по вул.Євшана 1</t>
  </si>
  <si>
    <t>Капітальний ремонт мережі холодного водопостачання ж/б на майдані Шептицького  3</t>
  </si>
  <si>
    <t>Капітальний ремонт мережі холодного водопостачання ж/б по вул.Українська 2-а</t>
  </si>
  <si>
    <t>Капітальний ремонт мережі холодного водопостачання ж/б по вул.Дзвонарська 19</t>
  </si>
  <si>
    <t>Капітальний ремонт мережі холодного водопостачання ж/б по вул.Винниченка 6</t>
  </si>
  <si>
    <t>Капітальний ремонт мережі холодного водопостачання ж/б по вул.С.Стрільців 29</t>
  </si>
  <si>
    <t>Капітальний ремонт мережі холодного водопостачання ж/б по вул.Хмельницького 1</t>
  </si>
  <si>
    <t>Капітальний ремонт мережі холодного водопостачання ж/б по вул.Хмельницького 12</t>
  </si>
  <si>
    <t>Капітальний ремонт мережі холодного водопостачання ж/б по вул.Хмельницького 19</t>
  </si>
  <si>
    <t>Капітальний ремонт мережі холодного водопостачання ж/б по вул.Хмельницького 40</t>
  </si>
  <si>
    <t>Капітальний ремонт мережі холодного водопостачання ж/б по вул.Молодіжна 2</t>
  </si>
  <si>
    <t>Капітальний ремонт мережі холодного водопостачання ж/б по вул.Хмельницького 11</t>
  </si>
  <si>
    <t>Капітальний ремонт мережі холодного водопостачання ж/б по вул.Хмельницького 58</t>
  </si>
  <si>
    <t>Капітальний ремонт мережі холодного водопостачання ж/б по пр.Українки 1</t>
  </si>
  <si>
    <t>Реконструкція ЦТП 3-43 під котельню по вул.Пушкіна (проектні роботи)</t>
  </si>
  <si>
    <t>Будівництво модульної котельні по вул.С.Стрільців (проектні роботи)</t>
  </si>
  <si>
    <t>Будівництво модульної котельні по вул.Хмельницького (проектні роботи)</t>
  </si>
  <si>
    <t>ДЮСШ "Сокіл"</t>
  </si>
  <si>
    <t>Заміна аварійної ділянки водопроводу діам.315 мм на вул.В.Стуса протяжністю 352 м погонні</t>
  </si>
  <si>
    <t>Заміна аварійного водопроводу діам.315 мм від перехрестя вул.Ломоносова-Височанка до лікарні в Підгірках, в т.ч.проектно-кошторисна документація</t>
  </si>
  <si>
    <t>Заміна аварійного водопроводу діам.100 мм вздовж вул.Височанка та від пагорба Слави до церкви, в т.ч.проектно-кошторисна документація</t>
  </si>
  <si>
    <t>Управління молоді</t>
  </si>
  <si>
    <t xml:space="preserve">
        до рішення сесії від 14.03.2013 №___
</t>
  </si>
  <si>
    <t xml:space="preserve">                                                    Додаток 2</t>
  </si>
  <si>
    <t>Заміна вхідних дверних блоків</t>
  </si>
  <si>
    <t>Капітальний ремонт існуючої рулонної покрівлі ж/б на вул.Хіміків 28</t>
  </si>
  <si>
    <t>Капітальний ремонт мереж опалення ж/б КП "ЖЕО № 4" на вул.Хіміків 24</t>
  </si>
  <si>
    <t>Капітальний ремонт ж/б на вул.Цеглинського 1</t>
  </si>
  <si>
    <t>Заміна вхідних дверних блоків на металеві входи в під'їзди ж/б КП "ЖЕО № 1,4"</t>
  </si>
  <si>
    <t>Хаміна вхідних дверних блоків ж/б КП "ЖЕО № 1"</t>
  </si>
  <si>
    <t>Хаміна вхідних дверних блоків ж/б КП "ЖЕО № 4"</t>
  </si>
  <si>
    <t>Заміна системи зовнішнього водозливу ж/б по вул.Хмельницького 21</t>
  </si>
  <si>
    <t>Заміна системи зовнішнього водозливу ж/б по вул.Хіміків 14</t>
  </si>
  <si>
    <t>Капітальний ремонт існуючої рулонної покрівлі ж/б на вул.Гірничорятувальників 8</t>
  </si>
  <si>
    <t>Капітальний ремонт існуючої рулонної покрівлі ж/б на вул.Будівельників 13</t>
  </si>
  <si>
    <t>Реконструкція ДНЗ "Зірочка" на вул.Хмельницького</t>
  </si>
  <si>
    <t>Будівництво міні-футбольного поля з штучним покриттям ЗОШ № 5 на вул.Хіміків 20</t>
  </si>
  <si>
    <t>Капітальний ремонт системи захисту від перенапруги електроенергії в мережі та захисне заземлення МРТ</t>
  </si>
  <si>
    <t xml:space="preserve">                                                    Додаток </t>
  </si>
  <si>
    <t>Голова бюджетної комісії                                         Л.Прокопець</t>
  </si>
  <si>
    <t xml:space="preserve">Секретар бюджетної комісії                                    В.Крохта                                                                          </t>
  </si>
  <si>
    <t xml:space="preserve">
</t>
  </si>
  <si>
    <t xml:space="preserve">                                                    Додаток</t>
  </si>
  <si>
    <t>Будівництво споруд "Полігон ТПВ 1-П черга" для збору та складування побутових сільськогосподарських відходів для м.Калуша (ТЕО , проектні роботи)</t>
  </si>
  <si>
    <t>.010116</t>
  </si>
  <si>
    <t>до рішення міської ради від 20.06.2013 року №2029</t>
  </si>
  <si>
    <t>Секретар міської ради                                                                        Олександр Челядин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</si>
</sst>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3" fontId="3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vertical="top" wrapText="1"/>
    </xf>
    <xf numFmtId="16" fontId="3" fillId="25" borderId="10" xfId="0" applyNumberFormat="1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justify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justify" vertical="top" wrapText="1"/>
    </xf>
    <xf numFmtId="0" fontId="1" fillId="25" borderId="10" xfId="0" applyFont="1" applyFill="1" applyBorder="1" applyAlignment="1">
      <alignment horizontal="right" vertical="top" wrapText="1"/>
    </xf>
    <xf numFmtId="3" fontId="1" fillId="25" borderId="10" xfId="0" applyNumberFormat="1" applyFont="1" applyFill="1" applyBorder="1" applyAlignment="1">
      <alignment horizontal="right" vertical="top" wrapText="1"/>
    </xf>
    <xf numFmtId="3" fontId="3" fillId="25" borderId="10" xfId="0" applyNumberFormat="1" applyFont="1" applyFill="1" applyBorder="1" applyAlignment="1">
      <alignment horizontal="right" vertical="top" wrapText="1"/>
    </xf>
    <xf numFmtId="0" fontId="3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vertical="top" wrapText="1"/>
    </xf>
    <xf numFmtId="16" fontId="1" fillId="25" borderId="10" xfId="0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3" fontId="1" fillId="25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justify" vertical="top" wrapText="1"/>
    </xf>
    <xf numFmtId="3" fontId="3" fillId="24" borderId="10" xfId="0" applyNumberFormat="1" applyFont="1" applyFill="1" applyBorder="1" applyAlignment="1">
      <alignment horizontal="right" vertical="top" wrapText="1"/>
    </xf>
    <xf numFmtId="0" fontId="3" fillId="25" borderId="10" xfId="0" applyFont="1" applyFill="1" applyBorder="1" applyAlignment="1">
      <alignment horizontal="justify" vertical="top" wrapText="1"/>
    </xf>
    <xf numFmtId="3" fontId="3" fillId="25" borderId="10" xfId="0" applyNumberFormat="1" applyFont="1" applyFill="1" applyBorder="1" applyAlignment="1">
      <alignment horizontal="right" vertical="top" wrapText="1"/>
    </xf>
    <xf numFmtId="0" fontId="3" fillId="25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right" vertical="top" wrapText="1"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16" fontId="3" fillId="25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10.625" style="6" customWidth="1"/>
    <col min="2" max="2" width="13.25390625" style="6" customWidth="1"/>
    <col min="3" max="3" width="33.00390625" style="6" customWidth="1"/>
    <col min="4" max="4" width="18.00390625" style="6" customWidth="1"/>
    <col min="5" max="5" width="20.25390625" style="6" customWidth="1"/>
    <col min="6" max="6" width="15.75390625" style="6" customWidth="1"/>
    <col min="7" max="16384" width="9.125" style="6" customWidth="1"/>
  </cols>
  <sheetData>
    <row r="1" spans="4:5" ht="12.75">
      <c r="D1" s="48" t="s">
        <v>117</v>
      </c>
      <c r="E1" s="48"/>
    </row>
    <row r="2" spans="1:6" ht="30" customHeight="1">
      <c r="A2" s="46" t="s">
        <v>116</v>
      </c>
      <c r="B2" s="47"/>
      <c r="C2" s="47"/>
      <c r="D2" s="47"/>
      <c r="E2" s="47"/>
      <c r="F2" s="47"/>
    </row>
    <row r="3" spans="1:6" ht="67.5" customHeight="1">
      <c r="A3" s="50" t="s">
        <v>9</v>
      </c>
      <c r="B3" s="51"/>
      <c r="C3" s="51"/>
      <c r="D3" s="51"/>
      <c r="E3" s="51"/>
      <c r="F3" s="51"/>
    </row>
    <row r="4" spans="1:6" ht="47.25" customHeight="1">
      <c r="A4" s="49" t="s">
        <v>0</v>
      </c>
      <c r="B4" s="49" t="s">
        <v>5</v>
      </c>
      <c r="C4" s="49" t="s">
        <v>1</v>
      </c>
      <c r="D4" s="49" t="s">
        <v>2</v>
      </c>
      <c r="E4" s="49"/>
      <c r="F4" s="49"/>
    </row>
    <row r="5" spans="1:6" ht="63" customHeight="1">
      <c r="A5" s="49"/>
      <c r="B5" s="49"/>
      <c r="C5" s="49"/>
      <c r="D5" s="49" t="s">
        <v>6</v>
      </c>
      <c r="E5" s="49" t="s">
        <v>7</v>
      </c>
      <c r="F5" s="49" t="s">
        <v>3</v>
      </c>
    </row>
    <row r="6" spans="1:6" ht="13.5" customHeight="1">
      <c r="A6" s="49"/>
      <c r="B6" s="49"/>
      <c r="C6" s="49"/>
      <c r="D6" s="49"/>
      <c r="E6" s="49"/>
      <c r="F6" s="49"/>
    </row>
    <row r="7" spans="1:6" ht="13.5" customHeight="1">
      <c r="A7" s="5" t="s">
        <v>27</v>
      </c>
      <c r="B7" s="5" t="s">
        <v>26</v>
      </c>
      <c r="C7" s="36"/>
      <c r="D7" s="39"/>
      <c r="E7" s="39"/>
      <c r="F7" s="39"/>
    </row>
    <row r="8" spans="1:6" ht="13.5" customHeight="1">
      <c r="A8" s="2">
        <v>10116</v>
      </c>
      <c r="B8" s="2"/>
      <c r="C8" s="37" t="s">
        <v>4</v>
      </c>
      <c r="D8" s="1"/>
      <c r="E8" s="1">
        <v>150000</v>
      </c>
      <c r="F8" s="1">
        <v>150000</v>
      </c>
    </row>
    <row r="9" spans="1:6" ht="13.5" customHeight="1">
      <c r="A9" s="34"/>
      <c r="B9" s="34"/>
      <c r="C9" s="38" t="s">
        <v>15</v>
      </c>
      <c r="D9" s="27">
        <f>SUM(D8)</f>
        <v>0</v>
      </c>
      <c r="E9" s="27">
        <f>SUM(E8)</f>
        <v>150000</v>
      </c>
      <c r="F9" s="27">
        <f>SUM(F8)</f>
        <v>150000</v>
      </c>
    </row>
    <row r="10" spans="1:6" ht="25.5">
      <c r="A10" s="12" t="s">
        <v>10</v>
      </c>
      <c r="B10" s="13" t="s">
        <v>11</v>
      </c>
      <c r="C10" s="14"/>
      <c r="D10" s="30"/>
      <c r="E10" s="30"/>
      <c r="F10" s="30"/>
    </row>
    <row r="11" spans="1:6" ht="32.25" customHeight="1">
      <c r="A11" s="15">
        <v>150101</v>
      </c>
      <c r="B11" s="15"/>
      <c r="C11" s="16" t="s">
        <v>12</v>
      </c>
      <c r="D11" s="17">
        <v>200</v>
      </c>
      <c r="E11" s="18">
        <v>-200</v>
      </c>
      <c r="F11" s="17"/>
    </row>
    <row r="12" spans="1:6" ht="25.5">
      <c r="A12" s="15"/>
      <c r="B12" s="15"/>
      <c r="C12" s="16" t="s">
        <v>13</v>
      </c>
      <c r="D12" s="18">
        <v>24000</v>
      </c>
      <c r="E12" s="18">
        <v>200</v>
      </c>
      <c r="F12" s="18">
        <v>24200</v>
      </c>
    </row>
    <row r="13" spans="1:6" ht="63.75">
      <c r="A13" s="12"/>
      <c r="B13" s="13"/>
      <c r="C13" s="14" t="s">
        <v>14</v>
      </c>
      <c r="D13" s="19">
        <v>0</v>
      </c>
      <c r="E13" s="25">
        <v>10000</v>
      </c>
      <c r="F13" s="25">
        <v>10000</v>
      </c>
    </row>
    <row r="14" spans="1:6" ht="12.75">
      <c r="A14" s="15">
        <v>70201</v>
      </c>
      <c r="B14" s="20"/>
      <c r="C14" s="16" t="s">
        <v>4</v>
      </c>
      <c r="D14" s="18">
        <v>1242900</v>
      </c>
      <c r="E14" s="18">
        <v>121000</v>
      </c>
      <c r="F14" s="18">
        <v>1363900</v>
      </c>
    </row>
    <row r="15" spans="1:6" ht="12.75">
      <c r="A15" s="32"/>
      <c r="B15" s="34"/>
      <c r="C15" s="26" t="s">
        <v>15</v>
      </c>
      <c r="D15" s="27">
        <f>SUM(D11:D14)</f>
        <v>1267100</v>
      </c>
      <c r="E15" s="27">
        <f>SUM(E11:E14)</f>
        <v>131000</v>
      </c>
      <c r="F15" s="27">
        <f>SUM(F11:F14)</f>
        <v>1398100</v>
      </c>
    </row>
    <row r="16" spans="1:6" ht="25.5">
      <c r="A16" s="20">
        <v>11</v>
      </c>
      <c r="B16" s="20" t="s">
        <v>115</v>
      </c>
      <c r="C16" s="28"/>
      <c r="D16" s="29"/>
      <c r="E16" s="29"/>
      <c r="F16" s="29"/>
    </row>
    <row r="17" spans="1:6" ht="25.5">
      <c r="A17" s="15">
        <v>130107</v>
      </c>
      <c r="B17" s="15" t="s">
        <v>111</v>
      </c>
      <c r="C17" s="16" t="s">
        <v>4</v>
      </c>
      <c r="D17" s="18"/>
      <c r="E17" s="18">
        <v>140000</v>
      </c>
      <c r="F17" s="18">
        <v>140000</v>
      </c>
    </row>
    <row r="18" spans="1:6" ht="12.75">
      <c r="A18" s="34"/>
      <c r="B18" s="34"/>
      <c r="C18" s="26" t="s">
        <v>15</v>
      </c>
      <c r="D18" s="27"/>
      <c r="E18" s="27">
        <f>SUM(E17)</f>
        <v>140000</v>
      </c>
      <c r="F18" s="27">
        <f>SUM(F17)</f>
        <v>140000</v>
      </c>
    </row>
    <row r="19" spans="1:6" ht="12.75">
      <c r="A19" s="20">
        <v>40</v>
      </c>
      <c r="B19" s="20" t="s">
        <v>40</v>
      </c>
      <c r="C19" s="28"/>
      <c r="D19" s="29"/>
      <c r="E19" s="29"/>
      <c r="F19" s="29"/>
    </row>
    <row r="20" spans="1:6" ht="12.75">
      <c r="A20" s="20">
        <v>10116</v>
      </c>
      <c r="B20" s="20"/>
      <c r="C20" s="28" t="s">
        <v>4</v>
      </c>
      <c r="D20" s="29"/>
      <c r="E20" s="18">
        <v>50000</v>
      </c>
      <c r="F20" s="18">
        <v>50000</v>
      </c>
    </row>
    <row r="21" spans="1:6" ht="38.25">
      <c r="A21" s="15">
        <v>150101</v>
      </c>
      <c r="B21" s="20"/>
      <c r="C21" s="16" t="s">
        <v>41</v>
      </c>
      <c r="D21" s="18"/>
      <c r="E21" s="18">
        <v>6570</v>
      </c>
      <c r="F21" s="18">
        <v>6570</v>
      </c>
    </row>
    <row r="22" spans="1:6" ht="30" customHeight="1">
      <c r="A22" s="15"/>
      <c r="B22" s="20"/>
      <c r="C22" s="16" t="s">
        <v>94</v>
      </c>
      <c r="D22" s="18"/>
      <c r="E22" s="18">
        <v>52000</v>
      </c>
      <c r="F22" s="18">
        <v>52000</v>
      </c>
    </row>
    <row r="23" spans="1:6" ht="38.25">
      <c r="A23" s="15"/>
      <c r="B23" s="20"/>
      <c r="C23" s="16" t="s">
        <v>95</v>
      </c>
      <c r="D23" s="18"/>
      <c r="E23" s="18">
        <v>49000</v>
      </c>
      <c r="F23" s="18">
        <v>49000</v>
      </c>
    </row>
    <row r="24" spans="1:6" ht="38.25">
      <c r="A24" s="15"/>
      <c r="B24" s="20"/>
      <c r="C24" s="16" t="s">
        <v>96</v>
      </c>
      <c r="D24" s="18"/>
      <c r="E24" s="18">
        <v>41000</v>
      </c>
      <c r="F24" s="18">
        <v>41000</v>
      </c>
    </row>
    <row r="25" spans="1:6" ht="38.25">
      <c r="A25" s="15"/>
      <c r="B25" s="20"/>
      <c r="C25" s="16" t="s">
        <v>97</v>
      </c>
      <c r="D25" s="18"/>
      <c r="E25" s="18">
        <v>45000</v>
      </c>
      <c r="F25" s="18">
        <v>45000</v>
      </c>
    </row>
    <row r="26" spans="1:6" ht="38.25">
      <c r="A26" s="15"/>
      <c r="B26" s="20"/>
      <c r="C26" s="16" t="s">
        <v>98</v>
      </c>
      <c r="D26" s="18"/>
      <c r="E26" s="18">
        <v>33000</v>
      </c>
      <c r="F26" s="18">
        <v>33000</v>
      </c>
    </row>
    <row r="27" spans="1:6" ht="38.25">
      <c r="A27" s="15"/>
      <c r="B27" s="20"/>
      <c r="C27" s="16" t="s">
        <v>99</v>
      </c>
      <c r="D27" s="18"/>
      <c r="E27" s="18">
        <v>45000</v>
      </c>
      <c r="F27" s="18">
        <v>45000</v>
      </c>
    </row>
    <row r="28" spans="1:6" ht="38.25">
      <c r="A28" s="15"/>
      <c r="B28" s="20"/>
      <c r="C28" s="16" t="s">
        <v>100</v>
      </c>
      <c r="D28" s="18"/>
      <c r="E28" s="18">
        <v>68000</v>
      </c>
      <c r="F28" s="18">
        <v>68000</v>
      </c>
    </row>
    <row r="29" spans="1:6" ht="38.25">
      <c r="A29" s="15"/>
      <c r="B29" s="20"/>
      <c r="C29" s="16" t="s">
        <v>101</v>
      </c>
      <c r="D29" s="18"/>
      <c r="E29" s="18">
        <v>41000</v>
      </c>
      <c r="F29" s="18">
        <v>41000</v>
      </c>
    </row>
    <row r="30" spans="1:6" ht="38.25">
      <c r="A30" s="15"/>
      <c r="B30" s="20"/>
      <c r="C30" s="16" t="s">
        <v>102</v>
      </c>
      <c r="D30" s="18"/>
      <c r="E30" s="18">
        <v>68000</v>
      </c>
      <c r="F30" s="18">
        <v>68000</v>
      </c>
    </row>
    <row r="31" spans="1:6" ht="38.25">
      <c r="A31" s="15"/>
      <c r="B31" s="20"/>
      <c r="C31" s="16" t="s">
        <v>103</v>
      </c>
      <c r="D31" s="18"/>
      <c r="E31" s="18">
        <v>55000</v>
      </c>
      <c r="F31" s="18">
        <v>55000</v>
      </c>
    </row>
    <row r="32" spans="1:6" ht="38.25">
      <c r="A32" s="15"/>
      <c r="B32" s="20"/>
      <c r="C32" s="16" t="s">
        <v>104</v>
      </c>
      <c r="D32" s="18"/>
      <c r="E32" s="18">
        <v>43000</v>
      </c>
      <c r="F32" s="18">
        <v>43000</v>
      </c>
    </row>
    <row r="33" spans="1:6" ht="38.25">
      <c r="A33" s="15"/>
      <c r="B33" s="20"/>
      <c r="C33" s="16" t="s">
        <v>105</v>
      </c>
      <c r="D33" s="18"/>
      <c r="E33" s="18">
        <v>41000</v>
      </c>
      <c r="F33" s="18">
        <v>41000</v>
      </c>
    </row>
    <row r="34" spans="1:6" ht="38.25">
      <c r="A34" s="15"/>
      <c r="B34" s="20"/>
      <c r="C34" s="16" t="s">
        <v>106</v>
      </c>
      <c r="D34" s="18"/>
      <c r="E34" s="18">
        <v>41000</v>
      </c>
      <c r="F34" s="18">
        <v>41000</v>
      </c>
    </row>
    <row r="35" spans="1:6" ht="25.5">
      <c r="A35" s="15"/>
      <c r="B35" s="20"/>
      <c r="C35" s="16" t="s">
        <v>107</v>
      </c>
      <c r="D35" s="18"/>
      <c r="E35" s="18">
        <v>57000</v>
      </c>
      <c r="F35" s="18">
        <v>57000</v>
      </c>
    </row>
    <row r="36" spans="1:6" ht="25.5">
      <c r="A36" s="15"/>
      <c r="B36" s="20"/>
      <c r="C36" s="16" t="s">
        <v>42</v>
      </c>
      <c r="D36" s="18"/>
      <c r="E36" s="18">
        <v>248000</v>
      </c>
      <c r="F36" s="18">
        <v>248000</v>
      </c>
    </row>
    <row r="37" spans="1:6" ht="25.5">
      <c r="A37" s="15"/>
      <c r="B37" s="20"/>
      <c r="C37" s="16" t="s">
        <v>43</v>
      </c>
      <c r="D37" s="18"/>
      <c r="E37" s="18">
        <v>159000</v>
      </c>
      <c r="F37" s="18">
        <v>159000</v>
      </c>
    </row>
    <row r="38" spans="1:6" ht="25.5">
      <c r="A38" s="15"/>
      <c r="B38" s="20"/>
      <c r="C38" s="16" t="s">
        <v>44</v>
      </c>
      <c r="D38" s="18"/>
      <c r="E38" s="18">
        <v>248000</v>
      </c>
      <c r="F38" s="18">
        <v>248000</v>
      </c>
    </row>
    <row r="39" spans="1:6" ht="25.5">
      <c r="A39" s="15"/>
      <c r="B39" s="20"/>
      <c r="C39" s="16" t="s">
        <v>45</v>
      </c>
      <c r="D39" s="18"/>
      <c r="E39" s="18">
        <v>136000</v>
      </c>
      <c r="F39" s="18">
        <v>136000</v>
      </c>
    </row>
    <row r="40" spans="1:6" ht="25.5">
      <c r="A40" s="15"/>
      <c r="B40" s="20"/>
      <c r="C40" s="16" t="s">
        <v>46</v>
      </c>
      <c r="D40" s="18"/>
      <c r="E40" s="18">
        <v>159000</v>
      </c>
      <c r="F40" s="18">
        <v>159000</v>
      </c>
    </row>
    <row r="41" spans="1:6" ht="25.5">
      <c r="A41" s="15"/>
      <c r="B41" s="20"/>
      <c r="C41" s="16" t="s">
        <v>47</v>
      </c>
      <c r="D41" s="18"/>
      <c r="E41" s="18">
        <v>280000</v>
      </c>
      <c r="F41" s="18">
        <v>280000</v>
      </c>
    </row>
    <row r="42" spans="1:6" ht="31.5" customHeight="1">
      <c r="A42" s="15"/>
      <c r="B42" s="20"/>
      <c r="C42" s="16" t="s">
        <v>48</v>
      </c>
      <c r="D42" s="18"/>
      <c r="E42" s="18">
        <v>100000</v>
      </c>
      <c r="F42" s="18">
        <v>100000</v>
      </c>
    </row>
    <row r="43" spans="1:6" ht="25.5">
      <c r="A43" s="15"/>
      <c r="B43" s="20"/>
      <c r="C43" s="16" t="s">
        <v>49</v>
      </c>
      <c r="D43" s="18"/>
      <c r="E43" s="18">
        <v>240000</v>
      </c>
      <c r="F43" s="18">
        <v>240000</v>
      </c>
    </row>
    <row r="44" spans="1:6" ht="25.5">
      <c r="A44" s="15"/>
      <c r="B44" s="20"/>
      <c r="C44" s="16" t="s">
        <v>51</v>
      </c>
      <c r="D44" s="18" t="s">
        <v>50</v>
      </c>
      <c r="E44" s="18">
        <v>360000</v>
      </c>
      <c r="F44" s="18">
        <v>360000</v>
      </c>
    </row>
    <row r="45" spans="1:6" ht="25.5">
      <c r="A45" s="15"/>
      <c r="B45" s="20"/>
      <c r="C45" s="16" t="s">
        <v>52</v>
      </c>
      <c r="D45" s="18"/>
      <c r="E45" s="18">
        <v>260000</v>
      </c>
      <c r="F45" s="18">
        <v>260000</v>
      </c>
    </row>
    <row r="46" spans="1:6" ht="12.75">
      <c r="A46" s="15"/>
      <c r="B46" s="20"/>
      <c r="C46" s="16" t="s">
        <v>53</v>
      </c>
      <c r="D46" s="18"/>
      <c r="E46" s="18">
        <v>300000</v>
      </c>
      <c r="F46" s="18">
        <v>300000</v>
      </c>
    </row>
    <row r="47" spans="1:6" ht="12.75">
      <c r="A47" s="15"/>
      <c r="B47" s="20"/>
      <c r="C47" s="16" t="s">
        <v>54</v>
      </c>
      <c r="D47" s="18"/>
      <c r="E47" s="18">
        <v>500000</v>
      </c>
      <c r="F47" s="18">
        <v>500000</v>
      </c>
    </row>
    <row r="48" spans="1:6" ht="38.25">
      <c r="A48" s="15"/>
      <c r="B48" s="20"/>
      <c r="C48" s="16" t="s">
        <v>55</v>
      </c>
      <c r="D48" s="18"/>
      <c r="E48" s="18">
        <v>212000</v>
      </c>
      <c r="F48" s="18">
        <v>212000</v>
      </c>
    </row>
    <row r="49" spans="1:6" ht="38.25">
      <c r="A49" s="15"/>
      <c r="B49" s="20"/>
      <c r="C49" s="16" t="s">
        <v>56</v>
      </c>
      <c r="D49" s="18"/>
      <c r="E49" s="18">
        <v>175000</v>
      </c>
      <c r="F49" s="18">
        <v>175000</v>
      </c>
    </row>
    <row r="50" spans="1:6" ht="38.25">
      <c r="A50" s="15"/>
      <c r="B50" s="20"/>
      <c r="C50" s="16" t="s">
        <v>57</v>
      </c>
      <c r="D50" s="18"/>
      <c r="E50" s="18">
        <v>174000</v>
      </c>
      <c r="F50" s="18">
        <v>174000</v>
      </c>
    </row>
    <row r="51" spans="1:6" ht="38.25">
      <c r="A51" s="15"/>
      <c r="B51" s="20"/>
      <c r="C51" s="16" t="s">
        <v>58</v>
      </c>
      <c r="D51" s="18"/>
      <c r="E51" s="18">
        <v>112000</v>
      </c>
      <c r="F51" s="18">
        <v>112000</v>
      </c>
    </row>
    <row r="52" spans="1:6" ht="38.25">
      <c r="A52" s="15"/>
      <c r="B52" s="20"/>
      <c r="C52" s="16" t="s">
        <v>59</v>
      </c>
      <c r="D52" s="18"/>
      <c r="E52" s="18">
        <v>112000</v>
      </c>
      <c r="F52" s="18">
        <v>112000</v>
      </c>
    </row>
    <row r="53" spans="1:6" ht="38.25">
      <c r="A53" s="15"/>
      <c r="B53" s="20"/>
      <c r="C53" s="16" t="s">
        <v>60</v>
      </c>
      <c r="D53" s="18"/>
      <c r="E53" s="18">
        <v>195000</v>
      </c>
      <c r="F53" s="18">
        <v>195000</v>
      </c>
    </row>
    <row r="54" spans="1:6" ht="25.5">
      <c r="A54" s="15"/>
      <c r="B54" s="20"/>
      <c r="C54" s="16" t="s">
        <v>61</v>
      </c>
      <c r="D54" s="18"/>
      <c r="E54" s="18">
        <v>102000</v>
      </c>
      <c r="F54" s="18">
        <v>102000</v>
      </c>
    </row>
    <row r="55" spans="1:6" ht="25.5">
      <c r="A55" s="15"/>
      <c r="B55" s="20"/>
      <c r="C55" s="16" t="s">
        <v>62</v>
      </c>
      <c r="D55" s="18"/>
      <c r="E55" s="18">
        <v>46000</v>
      </c>
      <c r="F55" s="18">
        <v>46000</v>
      </c>
    </row>
    <row r="56" spans="1:6" ht="25.5">
      <c r="A56" s="15"/>
      <c r="B56" s="20"/>
      <c r="C56" s="16" t="s">
        <v>63</v>
      </c>
      <c r="D56" s="18"/>
      <c r="E56" s="18">
        <v>95000</v>
      </c>
      <c r="F56" s="18">
        <v>95000</v>
      </c>
    </row>
    <row r="57" spans="1:6" ht="25.5">
      <c r="A57" s="15"/>
      <c r="B57" s="20"/>
      <c r="C57" s="16" t="s">
        <v>64</v>
      </c>
      <c r="D57" s="18"/>
      <c r="E57" s="18">
        <v>72000</v>
      </c>
      <c r="F57" s="18">
        <v>72000</v>
      </c>
    </row>
    <row r="58" spans="1:6" ht="25.5">
      <c r="A58" s="15"/>
      <c r="B58" s="20"/>
      <c r="C58" s="16" t="s">
        <v>65</v>
      </c>
      <c r="D58" s="18"/>
      <c r="E58" s="18">
        <v>34000</v>
      </c>
      <c r="F58" s="18">
        <v>34000</v>
      </c>
    </row>
    <row r="59" spans="1:6" ht="25.5">
      <c r="A59" s="15"/>
      <c r="B59" s="20"/>
      <c r="C59" s="16" t="s">
        <v>66</v>
      </c>
      <c r="D59" s="18"/>
      <c r="E59" s="18">
        <v>34000</v>
      </c>
      <c r="F59" s="18">
        <v>34000</v>
      </c>
    </row>
    <row r="60" spans="1:6" ht="25.5">
      <c r="A60" s="15"/>
      <c r="B60" s="20"/>
      <c r="C60" s="16" t="s">
        <v>67</v>
      </c>
      <c r="D60" s="18"/>
      <c r="E60" s="18">
        <v>195000</v>
      </c>
      <c r="F60" s="18">
        <v>195000</v>
      </c>
    </row>
    <row r="61" spans="1:6" ht="25.5">
      <c r="A61" s="15"/>
      <c r="B61" s="20"/>
      <c r="C61" s="16" t="s">
        <v>68</v>
      </c>
      <c r="D61" s="18"/>
      <c r="E61" s="18">
        <v>46000</v>
      </c>
      <c r="F61" s="18">
        <v>46000</v>
      </c>
    </row>
    <row r="62" spans="1:6" ht="25.5">
      <c r="A62" s="15"/>
      <c r="B62" s="20"/>
      <c r="C62" s="16" t="s">
        <v>69</v>
      </c>
      <c r="D62" s="18"/>
      <c r="E62" s="18">
        <v>46000</v>
      </c>
      <c r="F62" s="18">
        <v>46000</v>
      </c>
    </row>
    <row r="63" spans="1:6" ht="25.5">
      <c r="A63" s="15"/>
      <c r="B63" s="20"/>
      <c r="C63" s="16" t="s">
        <v>70</v>
      </c>
      <c r="D63" s="18"/>
      <c r="E63" s="18">
        <v>46000</v>
      </c>
      <c r="F63" s="18">
        <v>46000</v>
      </c>
    </row>
    <row r="64" spans="1:6" ht="25.5">
      <c r="A64" s="15"/>
      <c r="B64" s="20"/>
      <c r="C64" s="16" t="s">
        <v>71</v>
      </c>
      <c r="D64" s="18"/>
      <c r="E64" s="18">
        <v>54000</v>
      </c>
      <c r="F64" s="18">
        <v>54000</v>
      </c>
    </row>
    <row r="65" spans="1:6" ht="25.5">
      <c r="A65" s="15"/>
      <c r="B65" s="20"/>
      <c r="C65" s="16" t="s">
        <v>72</v>
      </c>
      <c r="D65" s="18"/>
      <c r="E65" s="18">
        <v>35000</v>
      </c>
      <c r="F65" s="18">
        <v>35000</v>
      </c>
    </row>
    <row r="66" spans="1:6" ht="25.5">
      <c r="A66" s="15"/>
      <c r="B66" s="20"/>
      <c r="C66" s="16" t="s">
        <v>73</v>
      </c>
      <c r="D66" s="18"/>
      <c r="E66" s="18">
        <v>115000</v>
      </c>
      <c r="F66" s="18">
        <v>115000</v>
      </c>
    </row>
    <row r="67" spans="1:6" ht="25.5">
      <c r="A67" s="15"/>
      <c r="B67" s="20"/>
      <c r="C67" s="16" t="s">
        <v>74</v>
      </c>
      <c r="D67" s="18"/>
      <c r="E67" s="18">
        <v>134500</v>
      </c>
      <c r="F67" s="18">
        <v>134500</v>
      </c>
    </row>
    <row r="68" spans="1:6" ht="51">
      <c r="A68" s="15"/>
      <c r="B68" s="20"/>
      <c r="C68" s="16" t="s">
        <v>75</v>
      </c>
      <c r="D68" s="18"/>
      <c r="E68" s="18">
        <v>298000</v>
      </c>
      <c r="F68" s="18">
        <v>298000</v>
      </c>
    </row>
    <row r="69" spans="1:6" ht="51">
      <c r="A69" s="15"/>
      <c r="B69" s="20"/>
      <c r="C69" s="16" t="s">
        <v>76</v>
      </c>
      <c r="D69" s="18"/>
      <c r="E69" s="18">
        <v>161100</v>
      </c>
      <c r="F69" s="18">
        <v>161100</v>
      </c>
    </row>
    <row r="70" spans="1:6" ht="63.75">
      <c r="A70" s="15"/>
      <c r="B70" s="20"/>
      <c r="C70" s="16" t="s">
        <v>77</v>
      </c>
      <c r="D70" s="18"/>
      <c r="E70" s="18">
        <v>600000</v>
      </c>
      <c r="F70" s="18">
        <v>600000</v>
      </c>
    </row>
    <row r="71" spans="1:6" ht="38.25">
      <c r="A71" s="15"/>
      <c r="B71" s="20"/>
      <c r="C71" s="16" t="s">
        <v>78</v>
      </c>
      <c r="D71" s="18"/>
      <c r="E71" s="18">
        <v>60000</v>
      </c>
      <c r="F71" s="18">
        <v>60000</v>
      </c>
    </row>
    <row r="72" spans="1:6" ht="51">
      <c r="A72" s="15"/>
      <c r="B72" s="20"/>
      <c r="C72" s="16" t="s">
        <v>79</v>
      </c>
      <c r="D72" s="18"/>
      <c r="E72" s="18">
        <v>250000</v>
      </c>
      <c r="F72" s="18">
        <v>250000</v>
      </c>
    </row>
    <row r="73" spans="1:6" ht="38.25">
      <c r="A73" s="15"/>
      <c r="B73" s="20"/>
      <c r="C73" s="16" t="s">
        <v>80</v>
      </c>
      <c r="D73" s="18"/>
      <c r="E73" s="18">
        <v>150000</v>
      </c>
      <c r="F73" s="18">
        <v>150000</v>
      </c>
    </row>
    <row r="74" spans="1:6" ht="25.5">
      <c r="A74" s="15"/>
      <c r="B74" s="20"/>
      <c r="C74" s="16" t="s">
        <v>81</v>
      </c>
      <c r="D74" s="18"/>
      <c r="E74" s="18"/>
      <c r="F74" s="18"/>
    </row>
    <row r="75" spans="1:6" ht="12.75">
      <c r="A75" s="15"/>
      <c r="B75" s="20"/>
      <c r="C75" s="16" t="s">
        <v>82</v>
      </c>
      <c r="D75" s="18"/>
      <c r="E75" s="18">
        <v>12000</v>
      </c>
      <c r="F75" s="18">
        <v>12000</v>
      </c>
    </row>
    <row r="76" spans="1:6" ht="12.75">
      <c r="A76" s="15"/>
      <c r="B76" s="20"/>
      <c r="C76" s="16" t="s">
        <v>83</v>
      </c>
      <c r="D76" s="18"/>
      <c r="E76" s="18">
        <v>12000</v>
      </c>
      <c r="F76" s="18">
        <v>12000</v>
      </c>
    </row>
    <row r="77" spans="1:6" ht="12.75">
      <c r="A77" s="15"/>
      <c r="B77" s="20"/>
      <c r="C77" s="16" t="s">
        <v>84</v>
      </c>
      <c r="D77" s="18"/>
      <c r="E77" s="18">
        <v>20000</v>
      </c>
      <c r="F77" s="18">
        <v>20000</v>
      </c>
    </row>
    <row r="78" spans="1:6" ht="12.75">
      <c r="A78" s="15"/>
      <c r="B78" s="20"/>
      <c r="C78" s="16" t="s">
        <v>85</v>
      </c>
      <c r="D78" s="18"/>
      <c r="E78" s="18">
        <v>20000</v>
      </c>
      <c r="F78" s="18">
        <v>20000</v>
      </c>
    </row>
    <row r="79" spans="1:6" ht="25.5">
      <c r="A79" s="15"/>
      <c r="B79" s="20"/>
      <c r="C79" s="16" t="s">
        <v>86</v>
      </c>
      <c r="D79" s="18"/>
      <c r="E79" s="18">
        <v>411700</v>
      </c>
      <c r="F79" s="18">
        <v>411700</v>
      </c>
    </row>
    <row r="80" spans="1:6" ht="44.25" customHeight="1">
      <c r="A80" s="15"/>
      <c r="B80" s="20"/>
      <c r="C80" s="16" t="s">
        <v>112</v>
      </c>
      <c r="D80" s="18"/>
      <c r="E80" s="18">
        <v>450000</v>
      </c>
      <c r="F80" s="18">
        <v>450000</v>
      </c>
    </row>
    <row r="81" spans="1:6" ht="70.5" customHeight="1">
      <c r="A81" s="15"/>
      <c r="B81" s="20"/>
      <c r="C81" s="16" t="s">
        <v>113</v>
      </c>
      <c r="D81" s="18"/>
      <c r="E81" s="18">
        <v>1555260</v>
      </c>
      <c r="F81" s="18">
        <v>1555260</v>
      </c>
    </row>
    <row r="82" spans="1:6" ht="58.5" customHeight="1">
      <c r="A82" s="15"/>
      <c r="B82" s="20"/>
      <c r="C82" s="16" t="s">
        <v>114</v>
      </c>
      <c r="D82" s="18"/>
      <c r="E82" s="18">
        <v>950000</v>
      </c>
      <c r="F82" s="18">
        <v>950000</v>
      </c>
    </row>
    <row r="83" spans="1:6" ht="12.75">
      <c r="A83" s="32"/>
      <c r="B83" s="34"/>
      <c r="C83" s="26" t="s">
        <v>15</v>
      </c>
      <c r="D83" s="27"/>
      <c r="E83" s="27">
        <f>SUM(E20:E82)</f>
        <v>10710130</v>
      </c>
      <c r="F83" s="27">
        <f>SUM(F20:F82)</f>
        <v>10710130</v>
      </c>
    </row>
    <row r="84" spans="1:6" ht="13.5" customHeight="1">
      <c r="A84" s="20" t="s">
        <v>16</v>
      </c>
      <c r="B84" s="22" t="s">
        <v>17</v>
      </c>
      <c r="C84" s="16"/>
      <c r="D84" s="18"/>
      <c r="E84" s="18"/>
      <c r="F84" s="18"/>
    </row>
    <row r="85" spans="1:6" ht="12.75">
      <c r="A85" s="23" t="s">
        <v>18</v>
      </c>
      <c r="B85" s="15"/>
      <c r="C85" s="16" t="s">
        <v>19</v>
      </c>
      <c r="D85" s="18"/>
      <c r="E85" s="18">
        <v>210000</v>
      </c>
      <c r="F85" s="18">
        <v>210000</v>
      </c>
    </row>
    <row r="86" spans="1:6" ht="25.5">
      <c r="A86" s="15"/>
      <c r="B86" s="21"/>
      <c r="C86" s="16" t="s">
        <v>87</v>
      </c>
      <c r="D86" s="18"/>
      <c r="E86" s="18">
        <v>71000</v>
      </c>
      <c r="F86" s="18">
        <v>71000</v>
      </c>
    </row>
    <row r="87" spans="1:6" ht="38.25">
      <c r="A87" s="24"/>
      <c r="B87" s="24"/>
      <c r="C87" s="14" t="s">
        <v>20</v>
      </c>
      <c r="D87" s="25"/>
      <c r="E87" s="25">
        <v>31776</v>
      </c>
      <c r="F87" s="25">
        <v>31776</v>
      </c>
    </row>
    <row r="88" spans="1:7" ht="32.25" customHeight="1">
      <c r="A88" s="2"/>
      <c r="B88" s="3"/>
      <c r="C88" s="4" t="s">
        <v>21</v>
      </c>
      <c r="D88" s="1"/>
      <c r="E88" s="1">
        <v>60000</v>
      </c>
      <c r="F88" s="1">
        <v>60000</v>
      </c>
      <c r="G88" s="7"/>
    </row>
    <row r="89" spans="1:6" ht="45" customHeight="1">
      <c r="A89" s="2"/>
      <c r="B89" s="3"/>
      <c r="C89" s="4" t="s">
        <v>22</v>
      </c>
      <c r="D89" s="1">
        <v>1900000</v>
      </c>
      <c r="E89" s="1">
        <v>-1900000</v>
      </c>
      <c r="F89" s="1">
        <v>0</v>
      </c>
    </row>
    <row r="90" spans="1:6" ht="30" customHeight="1">
      <c r="A90" s="2"/>
      <c r="B90" s="3"/>
      <c r="C90" s="4" t="s">
        <v>88</v>
      </c>
      <c r="D90" s="1"/>
      <c r="E90" s="1">
        <v>32000</v>
      </c>
      <c r="F90" s="1">
        <v>32000</v>
      </c>
    </row>
    <row r="91" spans="1:6" ht="66.75" customHeight="1">
      <c r="A91" s="2"/>
      <c r="B91" s="3"/>
      <c r="C91" s="4" t="s">
        <v>89</v>
      </c>
      <c r="D91" s="1"/>
      <c r="E91" s="1">
        <v>50000</v>
      </c>
      <c r="F91" s="1">
        <v>50000</v>
      </c>
    </row>
    <row r="92" spans="1:6" ht="43.5" customHeight="1">
      <c r="A92" s="2"/>
      <c r="B92" s="3"/>
      <c r="C92" s="4" t="s">
        <v>90</v>
      </c>
      <c r="D92" s="1"/>
      <c r="E92" s="1">
        <v>310000</v>
      </c>
      <c r="F92" s="1">
        <v>310000</v>
      </c>
    </row>
    <row r="93" spans="1:6" ht="29.25" customHeight="1">
      <c r="A93" s="2"/>
      <c r="B93" s="3"/>
      <c r="C93" s="4" t="s">
        <v>108</v>
      </c>
      <c r="D93" s="1"/>
      <c r="E93" s="1">
        <v>50000</v>
      </c>
      <c r="F93" s="1">
        <v>50000</v>
      </c>
    </row>
    <row r="94" spans="1:6" ht="31.5" customHeight="1">
      <c r="A94" s="2"/>
      <c r="B94" s="3"/>
      <c r="C94" s="4" t="s">
        <v>109</v>
      </c>
      <c r="D94" s="1"/>
      <c r="E94" s="1">
        <v>50000</v>
      </c>
      <c r="F94" s="1">
        <v>50000</v>
      </c>
    </row>
    <row r="95" spans="1:6" ht="31.5" customHeight="1">
      <c r="A95" s="2"/>
      <c r="B95" s="3"/>
      <c r="C95" s="4" t="s">
        <v>110</v>
      </c>
      <c r="D95" s="1"/>
      <c r="E95" s="1">
        <v>50000</v>
      </c>
      <c r="F95" s="1">
        <v>50000</v>
      </c>
    </row>
    <row r="96" spans="1:6" ht="15.75" customHeight="1">
      <c r="A96" s="32"/>
      <c r="B96" s="33"/>
      <c r="C96" s="26" t="s">
        <v>15</v>
      </c>
      <c r="D96" s="27">
        <f>SUM(D89)</f>
        <v>1900000</v>
      </c>
      <c r="E96" s="27">
        <f>SUM(E85:E95)</f>
        <v>-985224</v>
      </c>
      <c r="F96" s="27">
        <f>SUM(F85:F95)</f>
        <v>914776</v>
      </c>
    </row>
    <row r="97" spans="1:6" ht="27.75" customHeight="1">
      <c r="A97" s="5">
        <v>24</v>
      </c>
      <c r="B97" s="5" t="s">
        <v>23</v>
      </c>
      <c r="C97" s="4"/>
      <c r="D97" s="1"/>
      <c r="E97" s="1"/>
      <c r="F97" s="1"/>
    </row>
    <row r="98" spans="1:6" ht="16.5" customHeight="1">
      <c r="A98" s="2">
        <v>110201</v>
      </c>
      <c r="B98" s="3"/>
      <c r="C98" s="4" t="s">
        <v>4</v>
      </c>
      <c r="D98" s="1"/>
      <c r="E98" s="1">
        <v>40700</v>
      </c>
      <c r="F98" s="1">
        <v>40700</v>
      </c>
    </row>
    <row r="99" spans="1:6" ht="18.75" customHeight="1">
      <c r="A99" s="2">
        <v>110204</v>
      </c>
      <c r="B99" s="3"/>
      <c r="C99" s="4" t="s">
        <v>4</v>
      </c>
      <c r="D99" s="1"/>
      <c r="E99" s="1">
        <v>185500</v>
      </c>
      <c r="F99" s="1">
        <v>185500</v>
      </c>
    </row>
    <row r="100" spans="1:7" ht="18" customHeight="1">
      <c r="A100" s="2">
        <v>10116</v>
      </c>
      <c r="B100" s="3"/>
      <c r="C100" s="4" t="s">
        <v>4</v>
      </c>
      <c r="D100" s="1"/>
      <c r="E100" s="1">
        <v>15000</v>
      </c>
      <c r="F100" s="1">
        <v>15000</v>
      </c>
      <c r="G100" s="7"/>
    </row>
    <row r="101" spans="1:6" ht="17.25" customHeight="1">
      <c r="A101" s="32"/>
      <c r="B101" s="33"/>
      <c r="C101" s="26" t="s">
        <v>15</v>
      </c>
      <c r="D101" s="27">
        <f>SUM(D98:D100)</f>
        <v>0</v>
      </c>
      <c r="E101" s="27">
        <f>SUM(E98:E100)</f>
        <v>241200</v>
      </c>
      <c r="F101" s="27">
        <f>SUM(F98:F100)</f>
        <v>241200</v>
      </c>
    </row>
    <row r="102" spans="1:6" ht="17.25" customHeight="1">
      <c r="A102" s="43" t="s">
        <v>37</v>
      </c>
      <c r="B102" s="22" t="s">
        <v>35</v>
      </c>
      <c r="C102" s="16"/>
      <c r="D102" s="18"/>
      <c r="E102" s="18"/>
      <c r="F102" s="18"/>
    </row>
    <row r="103" spans="1:6" ht="29.25" customHeight="1">
      <c r="A103" s="15">
        <v>150101</v>
      </c>
      <c r="B103" s="21"/>
      <c r="C103" s="16" t="s">
        <v>36</v>
      </c>
      <c r="D103" s="18">
        <v>1393000</v>
      </c>
      <c r="E103" s="18">
        <v>995000</v>
      </c>
      <c r="F103" s="18">
        <v>2388000</v>
      </c>
    </row>
    <row r="104" spans="1:6" ht="29.25" customHeight="1">
      <c r="A104" s="15"/>
      <c r="B104" s="21"/>
      <c r="C104" s="16" t="s">
        <v>92</v>
      </c>
      <c r="D104" s="18"/>
      <c r="E104" s="18">
        <v>105000</v>
      </c>
      <c r="F104" s="18">
        <v>105000</v>
      </c>
    </row>
    <row r="105" spans="1:6" ht="17.25" customHeight="1">
      <c r="A105" s="15">
        <v>80101</v>
      </c>
      <c r="B105" s="21"/>
      <c r="C105" s="16" t="s">
        <v>4</v>
      </c>
      <c r="D105" s="18">
        <v>305000</v>
      </c>
      <c r="E105" s="18">
        <v>30000</v>
      </c>
      <c r="F105" s="18">
        <v>335000</v>
      </c>
    </row>
    <row r="106" spans="1:6" ht="17.25" customHeight="1">
      <c r="A106" s="43" t="s">
        <v>38</v>
      </c>
      <c r="B106" s="22" t="s">
        <v>39</v>
      </c>
      <c r="C106" s="16"/>
      <c r="D106" s="18"/>
      <c r="E106" s="18"/>
      <c r="F106" s="18"/>
    </row>
    <row r="107" spans="1:6" ht="28.5" customHeight="1">
      <c r="A107" s="15">
        <v>150101</v>
      </c>
      <c r="B107" s="21"/>
      <c r="C107" s="16" t="s">
        <v>93</v>
      </c>
      <c r="D107" s="18">
        <v>412000</v>
      </c>
      <c r="E107" s="18">
        <v>300000</v>
      </c>
      <c r="F107" s="18">
        <v>712000</v>
      </c>
    </row>
    <row r="108" spans="1:6" ht="17.25" customHeight="1">
      <c r="A108" s="15">
        <v>80101</v>
      </c>
      <c r="B108" s="21"/>
      <c r="C108" s="16" t="s">
        <v>4</v>
      </c>
      <c r="D108" s="18">
        <v>40000</v>
      </c>
      <c r="E108" s="18">
        <v>20000</v>
      </c>
      <c r="F108" s="18">
        <v>60000</v>
      </c>
    </row>
    <row r="109" spans="1:6" ht="17.25" customHeight="1">
      <c r="A109" s="32"/>
      <c r="B109" s="33"/>
      <c r="C109" s="26" t="s">
        <v>15</v>
      </c>
      <c r="D109" s="27">
        <f>SUM(D103:D108)</f>
        <v>2150000</v>
      </c>
      <c r="E109" s="27">
        <f>SUM(E103:E108)</f>
        <v>1450000</v>
      </c>
      <c r="F109" s="27">
        <f>SUM(F103:F108)</f>
        <v>3600000</v>
      </c>
    </row>
    <row r="110" spans="1:6" ht="30" customHeight="1">
      <c r="A110" s="5">
        <v>15</v>
      </c>
      <c r="B110" s="31" t="s">
        <v>24</v>
      </c>
      <c r="C110" s="16"/>
      <c r="D110" s="18"/>
      <c r="E110" s="18"/>
      <c r="F110" s="18"/>
    </row>
    <row r="111" spans="1:6" ht="21.75" customHeight="1">
      <c r="A111" s="5">
        <v>10116</v>
      </c>
      <c r="B111" s="31"/>
      <c r="C111" s="16" t="s">
        <v>4</v>
      </c>
      <c r="D111" s="18"/>
      <c r="E111" s="18">
        <v>34200</v>
      </c>
      <c r="F111" s="18">
        <v>34200</v>
      </c>
    </row>
    <row r="112" spans="1:6" ht="21.75" customHeight="1">
      <c r="A112" s="5"/>
      <c r="B112" s="31" t="s">
        <v>25</v>
      </c>
      <c r="C112" s="16"/>
      <c r="D112" s="18"/>
      <c r="E112" s="18"/>
      <c r="F112" s="18"/>
    </row>
    <row r="113" spans="1:6" ht="19.5" customHeight="1">
      <c r="A113" s="2">
        <v>91204</v>
      </c>
      <c r="B113" s="3"/>
      <c r="C113" s="16" t="s">
        <v>4</v>
      </c>
      <c r="D113" s="18"/>
      <c r="E113" s="18">
        <v>11100</v>
      </c>
      <c r="F113" s="18">
        <v>11100</v>
      </c>
    </row>
    <row r="114" spans="1:6" ht="29.25" customHeight="1">
      <c r="A114" s="2">
        <v>91206</v>
      </c>
      <c r="B114" s="31" t="s">
        <v>91</v>
      </c>
      <c r="C114" s="16"/>
      <c r="D114" s="18"/>
      <c r="E114" s="18"/>
      <c r="F114" s="18"/>
    </row>
    <row r="115" spans="1:6" ht="17.25" customHeight="1">
      <c r="A115" s="2">
        <v>150101</v>
      </c>
      <c r="B115" s="3"/>
      <c r="C115" s="16" t="s">
        <v>32</v>
      </c>
      <c r="D115" s="18"/>
      <c r="E115" s="18">
        <v>50000</v>
      </c>
      <c r="F115" s="18">
        <v>50000</v>
      </c>
    </row>
    <row r="116" spans="1:6" ht="17.25" customHeight="1">
      <c r="A116" s="34"/>
      <c r="B116" s="35"/>
      <c r="C116" s="26" t="s">
        <v>15</v>
      </c>
      <c r="D116" s="27">
        <f>SUM(D110:D110)</f>
        <v>0</v>
      </c>
      <c r="E116" s="27">
        <f>SUM(E111:E115)</f>
        <v>95300</v>
      </c>
      <c r="F116" s="27">
        <f>SUM(F111:F115)</f>
        <v>95300</v>
      </c>
    </row>
    <row r="117" spans="1:6" ht="44.25" customHeight="1">
      <c r="A117" s="20">
        <v>45</v>
      </c>
      <c r="B117" s="22" t="s">
        <v>28</v>
      </c>
      <c r="C117" s="28"/>
      <c r="D117" s="29"/>
      <c r="E117" s="29"/>
      <c r="F117" s="29"/>
    </row>
    <row r="118" spans="1:6" ht="17.25" customHeight="1">
      <c r="A118" s="15">
        <v>10116</v>
      </c>
      <c r="B118" s="21"/>
      <c r="C118" s="16" t="s">
        <v>4</v>
      </c>
      <c r="D118" s="18"/>
      <c r="E118" s="18">
        <v>7000</v>
      </c>
      <c r="F118" s="18">
        <v>7000</v>
      </c>
    </row>
    <row r="119" spans="1:6" ht="17.25" customHeight="1">
      <c r="A119" s="34"/>
      <c r="B119" s="35"/>
      <c r="C119" s="26" t="s">
        <v>15</v>
      </c>
      <c r="D119" s="27"/>
      <c r="E119" s="27">
        <f>SUM(E118)</f>
        <v>7000</v>
      </c>
      <c r="F119" s="27">
        <f>SUM(F118)</f>
        <v>7000</v>
      </c>
    </row>
    <row r="120" spans="1:6" ht="17.25" customHeight="1">
      <c r="A120" s="20">
        <v>67</v>
      </c>
      <c r="B120" s="20" t="s">
        <v>29</v>
      </c>
      <c r="C120" s="16"/>
      <c r="D120" s="18"/>
      <c r="E120" s="18"/>
      <c r="F120" s="18"/>
    </row>
    <row r="121" spans="1:6" ht="17.25" customHeight="1">
      <c r="A121" s="2">
        <v>10116</v>
      </c>
      <c r="B121" s="3"/>
      <c r="C121" s="16" t="s">
        <v>4</v>
      </c>
      <c r="D121" s="18"/>
      <c r="E121" s="18">
        <v>11000</v>
      </c>
      <c r="F121" s="18">
        <v>11000</v>
      </c>
    </row>
    <row r="122" spans="1:6" ht="17.25" customHeight="1">
      <c r="A122" s="2">
        <v>250404</v>
      </c>
      <c r="B122" s="3"/>
      <c r="C122" s="16" t="s">
        <v>4</v>
      </c>
      <c r="D122" s="18"/>
      <c r="E122" s="18">
        <v>100000</v>
      </c>
      <c r="F122" s="18">
        <v>100000</v>
      </c>
    </row>
    <row r="123" spans="1:6" ht="17.25" customHeight="1">
      <c r="A123" s="34"/>
      <c r="B123" s="35"/>
      <c r="C123" s="26" t="s">
        <v>15</v>
      </c>
      <c r="D123" s="27">
        <v>0</v>
      </c>
      <c r="E123" s="27">
        <f>SUM(E121:E122)</f>
        <v>111000</v>
      </c>
      <c r="F123" s="27">
        <f>SUM(F121:F122)</f>
        <v>111000</v>
      </c>
    </row>
    <row r="124" spans="1:6" ht="28.5" customHeight="1">
      <c r="A124" s="5">
        <v>73</v>
      </c>
      <c r="B124" s="31" t="s">
        <v>30</v>
      </c>
      <c r="C124" s="16"/>
      <c r="D124" s="18"/>
      <c r="E124" s="18"/>
      <c r="F124" s="18"/>
    </row>
    <row r="125" spans="1:6" ht="17.25" customHeight="1">
      <c r="A125" s="2">
        <v>10116</v>
      </c>
      <c r="B125" s="3"/>
      <c r="C125" s="16" t="s">
        <v>4</v>
      </c>
      <c r="D125" s="18"/>
      <c r="E125" s="18">
        <v>20000</v>
      </c>
      <c r="F125" s="18">
        <v>20000</v>
      </c>
    </row>
    <row r="126" spans="1:6" ht="17.25" customHeight="1">
      <c r="A126" s="34"/>
      <c r="B126" s="35"/>
      <c r="C126" s="26" t="s">
        <v>15</v>
      </c>
      <c r="D126" s="27">
        <f>SUM(D125)</f>
        <v>0</v>
      </c>
      <c r="E126" s="27">
        <f>SUM(E125)</f>
        <v>20000</v>
      </c>
      <c r="F126" s="27">
        <f>SUM(F125)</f>
        <v>20000</v>
      </c>
    </row>
    <row r="127" spans="1:6" ht="28.5" customHeight="1">
      <c r="A127" s="5">
        <v>75</v>
      </c>
      <c r="B127" s="31" t="s">
        <v>31</v>
      </c>
      <c r="C127" s="16"/>
      <c r="D127" s="18"/>
      <c r="E127" s="18"/>
      <c r="F127" s="18"/>
    </row>
    <row r="128" spans="1:6" ht="17.25" customHeight="1">
      <c r="A128" s="2">
        <v>150101</v>
      </c>
      <c r="B128" s="3"/>
      <c r="C128" s="16" t="s">
        <v>32</v>
      </c>
      <c r="D128" s="18"/>
      <c r="E128" s="18">
        <v>25000</v>
      </c>
      <c r="F128" s="18">
        <v>25000</v>
      </c>
    </row>
    <row r="129" spans="1:6" ht="16.5" customHeight="1">
      <c r="A129" s="2">
        <v>10116</v>
      </c>
      <c r="B129" s="3"/>
      <c r="C129" s="16" t="s">
        <v>4</v>
      </c>
      <c r="D129" s="18"/>
      <c r="E129" s="18">
        <v>20000</v>
      </c>
      <c r="F129" s="18">
        <v>20000</v>
      </c>
    </row>
    <row r="130" spans="1:6" ht="42" customHeight="1">
      <c r="A130" s="2">
        <v>250380</v>
      </c>
      <c r="B130" s="3" t="s">
        <v>33</v>
      </c>
      <c r="C130" s="16" t="s">
        <v>22</v>
      </c>
      <c r="D130" s="18"/>
      <c r="E130" s="18">
        <v>1900000</v>
      </c>
      <c r="F130" s="18">
        <v>1900000</v>
      </c>
    </row>
    <row r="131" spans="1:6" ht="15" customHeight="1">
      <c r="A131" s="2"/>
      <c r="B131" s="3"/>
      <c r="C131" s="16"/>
      <c r="D131" s="18"/>
      <c r="E131" s="18"/>
      <c r="F131" s="18"/>
    </row>
    <row r="132" spans="1:6" ht="12.75">
      <c r="A132" s="8"/>
      <c r="B132" s="11"/>
      <c r="C132" s="9" t="s">
        <v>15</v>
      </c>
      <c r="D132" s="10">
        <f>SUM(D128:D131)</f>
        <v>0</v>
      </c>
      <c r="E132" s="10">
        <f>SUM(E128:E131)</f>
        <v>1945000</v>
      </c>
      <c r="F132" s="10">
        <f>SUM(F128:F131)</f>
        <v>1945000</v>
      </c>
    </row>
    <row r="133" spans="1:6" ht="12.75">
      <c r="A133" s="40"/>
      <c r="B133" s="40"/>
      <c r="C133" s="41" t="s">
        <v>34</v>
      </c>
      <c r="D133" s="42">
        <f>D9+D15+D18+D83+D96+D101+D109+D116+D119+D123+D126+D132</f>
        <v>5317100</v>
      </c>
      <c r="E133" s="42">
        <f>E9+E15+E18+E83+E96+E101+E109+E116+E119+E123+E126+E132</f>
        <v>14015406</v>
      </c>
      <c r="F133" s="42">
        <f>F9+F15+F18+F83+F96+F101+F109+F116+F119+F123+F126+F132</f>
        <v>19332506</v>
      </c>
    </row>
    <row r="138" spans="1:6" ht="15.75">
      <c r="A138" s="45" t="s">
        <v>8</v>
      </c>
      <c r="B138" s="45"/>
      <c r="C138" s="45"/>
      <c r="D138" s="45"/>
      <c r="E138" s="45"/>
      <c r="F138" s="45"/>
    </row>
  </sheetData>
  <sheetProtection/>
  <mergeCells count="11">
    <mergeCell ref="B4:B6"/>
    <mergeCell ref="A138:F138"/>
    <mergeCell ref="A2:F2"/>
    <mergeCell ref="D1:E1"/>
    <mergeCell ref="C4:C6"/>
    <mergeCell ref="D5:D6"/>
    <mergeCell ref="E5:E6"/>
    <mergeCell ref="A3:F3"/>
    <mergeCell ref="A4:A6"/>
    <mergeCell ref="D4:F4"/>
    <mergeCell ref="F5:F6"/>
  </mergeCells>
  <printOptions/>
  <pageMargins left="0.47" right="0.19" top="0.37" bottom="0.23" header="0.2" footer="0.17"/>
  <pageSetup horizontalDpi="600" verticalDpi="600" orientation="portrait" paperSize="9" scale="85" r:id="rId1"/>
  <headerFooter alignWithMargins="0"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2">
      <selection activeCell="J4" sqref="J4"/>
    </sheetView>
  </sheetViews>
  <sheetFormatPr defaultColWidth="9.00390625" defaultRowHeight="12.75"/>
  <cols>
    <col min="1" max="1" width="10.625" style="6" customWidth="1"/>
    <col min="2" max="2" width="13.25390625" style="6" customWidth="1"/>
    <col min="3" max="3" width="33.00390625" style="6" customWidth="1"/>
    <col min="4" max="4" width="18.00390625" style="6" customWidth="1"/>
    <col min="5" max="5" width="20.25390625" style="6" customWidth="1"/>
    <col min="6" max="6" width="15.75390625" style="6" customWidth="1"/>
    <col min="7" max="16384" width="9.125" style="6" customWidth="1"/>
  </cols>
  <sheetData>
    <row r="1" spans="4:5" ht="12.75">
      <c r="D1" s="48" t="s">
        <v>132</v>
      </c>
      <c r="E1" s="48"/>
    </row>
    <row r="2" spans="1:6" ht="30" customHeight="1">
      <c r="A2" s="46" t="s">
        <v>135</v>
      </c>
      <c r="B2" s="47"/>
      <c r="C2" s="47"/>
      <c r="D2" s="47"/>
      <c r="E2" s="47"/>
      <c r="F2" s="47"/>
    </row>
    <row r="3" spans="1:6" ht="67.5" customHeight="1">
      <c r="A3" s="50" t="s">
        <v>9</v>
      </c>
      <c r="B3" s="51"/>
      <c r="C3" s="51"/>
      <c r="D3" s="51"/>
      <c r="E3" s="51"/>
      <c r="F3" s="51"/>
    </row>
    <row r="4" spans="1:6" ht="47.25" customHeight="1">
      <c r="A4" s="49" t="s">
        <v>0</v>
      </c>
      <c r="B4" s="49" t="s">
        <v>5</v>
      </c>
      <c r="C4" s="49" t="s">
        <v>1</v>
      </c>
      <c r="D4" s="49" t="s">
        <v>2</v>
      </c>
      <c r="E4" s="49"/>
      <c r="F4" s="49"/>
    </row>
    <row r="5" spans="1:6" ht="63" customHeight="1">
      <c r="A5" s="49"/>
      <c r="B5" s="49"/>
      <c r="C5" s="49"/>
      <c r="D5" s="49" t="s">
        <v>6</v>
      </c>
      <c r="E5" s="49" t="s">
        <v>7</v>
      </c>
      <c r="F5" s="49" t="s">
        <v>3</v>
      </c>
    </row>
    <row r="6" spans="1:6" ht="13.5" customHeight="1">
      <c r="A6" s="49"/>
      <c r="B6" s="49"/>
      <c r="C6" s="49"/>
      <c r="D6" s="49"/>
      <c r="E6" s="49"/>
      <c r="F6" s="49"/>
    </row>
    <row r="7" spans="1:6" ht="12.75">
      <c r="A7" s="20">
        <v>40</v>
      </c>
      <c r="B7" s="20" t="s">
        <v>40</v>
      </c>
      <c r="C7" s="28"/>
      <c r="D7" s="29"/>
      <c r="E7" s="29"/>
      <c r="F7" s="29"/>
    </row>
    <row r="8" spans="1:6" ht="12.75">
      <c r="A8" s="15">
        <v>150101</v>
      </c>
      <c r="B8" s="20"/>
      <c r="C8" s="16" t="s">
        <v>118</v>
      </c>
      <c r="D8" s="18">
        <v>980000</v>
      </c>
      <c r="E8" s="18">
        <v>-980000</v>
      </c>
      <c r="F8" s="18"/>
    </row>
    <row r="9" spans="1:6" ht="25.5">
      <c r="A9" s="15"/>
      <c r="B9" s="20"/>
      <c r="C9" s="16" t="s">
        <v>119</v>
      </c>
      <c r="D9" s="18">
        <v>134905</v>
      </c>
      <c r="E9" s="18">
        <v>-25647</v>
      </c>
      <c r="F9" s="18">
        <v>109258</v>
      </c>
    </row>
    <row r="10" spans="1:6" ht="25.5">
      <c r="A10" s="15"/>
      <c r="B10" s="20"/>
      <c r="C10" s="16" t="s">
        <v>120</v>
      </c>
      <c r="D10" s="18">
        <v>163885</v>
      </c>
      <c r="E10" s="18">
        <v>-22860</v>
      </c>
      <c r="F10" s="18">
        <v>141025</v>
      </c>
    </row>
    <row r="11" spans="1:6" ht="25.5">
      <c r="A11" s="15"/>
      <c r="B11" s="20"/>
      <c r="C11" s="16" t="s">
        <v>121</v>
      </c>
      <c r="D11" s="18">
        <v>114957</v>
      </c>
      <c r="E11" s="18">
        <v>-24616</v>
      </c>
      <c r="F11" s="18">
        <v>90341</v>
      </c>
    </row>
    <row r="12" spans="1:6" ht="38.25">
      <c r="A12" s="15"/>
      <c r="B12" s="20"/>
      <c r="C12" s="16" t="s">
        <v>122</v>
      </c>
      <c r="D12" s="18">
        <v>63518</v>
      </c>
      <c r="E12" s="18">
        <v>-14421</v>
      </c>
      <c r="F12" s="18">
        <v>49097</v>
      </c>
    </row>
    <row r="13" spans="1:6" ht="25.5">
      <c r="A13" s="15"/>
      <c r="B13" s="20"/>
      <c r="C13" s="16" t="s">
        <v>123</v>
      </c>
      <c r="D13" s="18"/>
      <c r="E13" s="18">
        <v>274400</v>
      </c>
      <c r="F13" s="18">
        <v>274400</v>
      </c>
    </row>
    <row r="14" spans="1:6" ht="25.5">
      <c r="A14" s="15"/>
      <c r="B14" s="20"/>
      <c r="C14" s="16" t="s">
        <v>124</v>
      </c>
      <c r="D14" s="18"/>
      <c r="E14" s="18">
        <v>593100</v>
      </c>
      <c r="F14" s="18">
        <v>593100</v>
      </c>
    </row>
    <row r="15" spans="1:6" ht="30" customHeight="1">
      <c r="A15" s="15"/>
      <c r="B15" s="20"/>
      <c r="C15" s="16" t="s">
        <v>125</v>
      </c>
      <c r="D15" s="18"/>
      <c r="E15" s="18">
        <v>30000</v>
      </c>
      <c r="F15" s="18">
        <v>30000</v>
      </c>
    </row>
    <row r="16" spans="1:6" ht="25.5">
      <c r="A16" s="15"/>
      <c r="B16" s="20"/>
      <c r="C16" s="16" t="s">
        <v>126</v>
      </c>
      <c r="D16" s="18"/>
      <c r="E16" s="18">
        <v>61000</v>
      </c>
      <c r="F16" s="18">
        <v>61000</v>
      </c>
    </row>
    <row r="17" spans="1:6" ht="38.25">
      <c r="A17" s="15"/>
      <c r="B17" s="20"/>
      <c r="C17" s="16" t="s">
        <v>127</v>
      </c>
      <c r="D17" s="18"/>
      <c r="E17" s="18">
        <v>18000</v>
      </c>
      <c r="F17" s="18">
        <v>18000</v>
      </c>
    </row>
    <row r="18" spans="1:6" ht="25.5">
      <c r="A18" s="15"/>
      <c r="B18" s="20"/>
      <c r="C18" s="16" t="s">
        <v>128</v>
      </c>
      <c r="D18" s="18"/>
      <c r="E18" s="18">
        <v>91044</v>
      </c>
      <c r="F18" s="18">
        <v>91044</v>
      </c>
    </row>
    <row r="19" spans="1:6" ht="12.75">
      <c r="A19" s="32"/>
      <c r="B19" s="34"/>
      <c r="C19" s="26" t="s">
        <v>15</v>
      </c>
      <c r="D19" s="27">
        <f>SUM(D8:D18)</f>
        <v>1457265</v>
      </c>
      <c r="E19" s="27">
        <f>SUM(E8:E18)</f>
        <v>0</v>
      </c>
      <c r="F19" s="27">
        <f>SUM(F8:F18)</f>
        <v>1457265</v>
      </c>
    </row>
    <row r="20" spans="1:6" ht="13.5" customHeight="1">
      <c r="A20" s="20" t="s">
        <v>16</v>
      </c>
      <c r="B20" s="22" t="s">
        <v>17</v>
      </c>
      <c r="C20" s="16"/>
      <c r="D20" s="18"/>
      <c r="E20" s="18"/>
      <c r="F20" s="18"/>
    </row>
    <row r="21" spans="1:6" ht="25.5">
      <c r="A21" s="23" t="s">
        <v>18</v>
      </c>
      <c r="B21" s="15"/>
      <c r="C21" s="16" t="s">
        <v>129</v>
      </c>
      <c r="D21" s="18">
        <v>2850000</v>
      </c>
      <c r="E21" s="18">
        <v>-755000</v>
      </c>
      <c r="F21" s="18">
        <v>2095000</v>
      </c>
    </row>
    <row r="22" spans="1:6" ht="38.25">
      <c r="A22" s="15"/>
      <c r="B22" s="21"/>
      <c r="C22" s="16" t="s">
        <v>130</v>
      </c>
      <c r="D22" s="18"/>
      <c r="E22" s="18">
        <v>270000</v>
      </c>
      <c r="F22" s="18">
        <v>270000</v>
      </c>
    </row>
    <row r="23" spans="1:6" ht="15.75" customHeight="1">
      <c r="A23" s="32"/>
      <c r="B23" s="33"/>
      <c r="C23" s="26" t="s">
        <v>15</v>
      </c>
      <c r="D23" s="27">
        <f>SUM(D21:D22)</f>
        <v>2850000</v>
      </c>
      <c r="E23" s="27">
        <f>SUM(E21:E22)</f>
        <v>-485000</v>
      </c>
      <c r="F23" s="27">
        <f>SUM(F21:F22)</f>
        <v>2365000</v>
      </c>
    </row>
    <row r="24" spans="1:6" ht="27.75" customHeight="1">
      <c r="A24" s="5">
        <v>24</v>
      </c>
      <c r="B24" s="5" t="s">
        <v>23</v>
      </c>
      <c r="C24" s="4"/>
      <c r="D24" s="1"/>
      <c r="E24" s="1"/>
      <c r="F24" s="1"/>
    </row>
    <row r="25" spans="1:6" ht="16.5" customHeight="1">
      <c r="A25" s="2">
        <v>110502</v>
      </c>
      <c r="B25" s="3"/>
      <c r="C25" s="4" t="s">
        <v>4</v>
      </c>
      <c r="D25" s="1"/>
      <c r="E25" s="1">
        <v>10000</v>
      </c>
      <c r="F25" s="1">
        <v>10000</v>
      </c>
    </row>
    <row r="26" spans="1:6" ht="17.25" customHeight="1">
      <c r="A26" s="32"/>
      <c r="B26" s="33"/>
      <c r="C26" s="26" t="s">
        <v>15</v>
      </c>
      <c r="D26" s="27">
        <f>SUM(D25:D25)</f>
        <v>0</v>
      </c>
      <c r="E26" s="27">
        <f>SUM(E25:E25)</f>
        <v>10000</v>
      </c>
      <c r="F26" s="27">
        <f>SUM(F25:F25)</f>
        <v>10000</v>
      </c>
    </row>
    <row r="27" spans="1:6" ht="17.25" customHeight="1">
      <c r="A27" s="43" t="s">
        <v>37</v>
      </c>
      <c r="B27" s="22" t="s">
        <v>35</v>
      </c>
      <c r="C27" s="16"/>
      <c r="D27" s="18"/>
      <c r="E27" s="18"/>
      <c r="F27" s="18"/>
    </row>
    <row r="28" spans="1:6" ht="39" customHeight="1">
      <c r="A28" s="15">
        <v>150101</v>
      </c>
      <c r="B28" s="21"/>
      <c r="C28" s="16" t="s">
        <v>131</v>
      </c>
      <c r="D28" s="18"/>
      <c r="E28" s="18">
        <v>375000</v>
      </c>
      <c r="F28" s="18">
        <v>375000</v>
      </c>
    </row>
    <row r="29" spans="1:6" ht="17.25" customHeight="1">
      <c r="A29" s="32"/>
      <c r="B29" s="33"/>
      <c r="C29" s="26" t="s">
        <v>15</v>
      </c>
      <c r="D29" s="27">
        <f>SUM(D28:D28)</f>
        <v>0</v>
      </c>
      <c r="E29" s="27">
        <f>SUM(E28:E28)</f>
        <v>375000</v>
      </c>
      <c r="F29" s="27">
        <f>SUM(F28:F28)</f>
        <v>375000</v>
      </c>
    </row>
    <row r="30" spans="1:6" ht="12.75">
      <c r="A30" s="40"/>
      <c r="B30" s="40"/>
      <c r="C30" s="41" t="s">
        <v>34</v>
      </c>
      <c r="D30" s="42">
        <f>D19+D23+D26+D29</f>
        <v>4307265</v>
      </c>
      <c r="E30" s="42">
        <f>E19+E23+E26+E29</f>
        <v>-100000</v>
      </c>
      <c r="F30" s="42">
        <f>F19+F23+F26+F29</f>
        <v>4207265</v>
      </c>
    </row>
    <row r="34" spans="1:6" ht="15.75">
      <c r="A34" s="44" t="s">
        <v>133</v>
      </c>
      <c r="B34" s="44"/>
      <c r="C34" s="44"/>
      <c r="D34" s="44"/>
      <c r="E34" s="44"/>
      <c r="F34" s="44"/>
    </row>
    <row r="35" spans="1:6" ht="15.75">
      <c r="A35" s="45" t="s">
        <v>134</v>
      </c>
      <c r="B35" s="45"/>
      <c r="C35" s="45"/>
      <c r="D35" s="45"/>
      <c r="E35" s="45"/>
      <c r="F35" s="45"/>
    </row>
  </sheetData>
  <sheetProtection/>
  <mergeCells count="11">
    <mergeCell ref="F5:F6"/>
    <mergeCell ref="B4:B6"/>
    <mergeCell ref="A35:F35"/>
    <mergeCell ref="A2:F2"/>
    <mergeCell ref="D1:E1"/>
    <mergeCell ref="C4:C6"/>
    <mergeCell ref="D5:D6"/>
    <mergeCell ref="E5:E6"/>
    <mergeCell ref="A3:F3"/>
    <mergeCell ref="A4:A6"/>
    <mergeCell ref="D4:F4"/>
  </mergeCells>
  <printOptions/>
  <pageMargins left="0.47" right="0.19" top="0.37" bottom="0.23" header="0.2" footer="0.17"/>
  <pageSetup horizontalDpi="600" verticalDpi="600" orientation="portrait" paperSize="9" scale="85" r:id="rId1"/>
  <headerFooter alignWithMargins="0"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A33" sqref="A33:F33"/>
    </sheetView>
  </sheetViews>
  <sheetFormatPr defaultColWidth="9.00390625" defaultRowHeight="12.75"/>
  <cols>
    <col min="1" max="1" width="10.625" style="6" customWidth="1"/>
    <col min="2" max="2" width="13.25390625" style="6" customWidth="1"/>
    <col min="3" max="3" width="33.00390625" style="6" customWidth="1"/>
    <col min="4" max="4" width="18.00390625" style="6" customWidth="1"/>
    <col min="5" max="5" width="20.25390625" style="6" customWidth="1"/>
    <col min="6" max="6" width="15.75390625" style="6" customWidth="1"/>
    <col min="7" max="16384" width="9.125" style="6" customWidth="1"/>
  </cols>
  <sheetData>
    <row r="1" spans="4:5" ht="12.75">
      <c r="D1" s="48" t="s">
        <v>136</v>
      </c>
      <c r="E1" s="48"/>
    </row>
    <row r="2" spans="1:6" ht="30" customHeight="1">
      <c r="A2" s="46" t="s">
        <v>139</v>
      </c>
      <c r="B2" s="47"/>
      <c r="C2" s="47"/>
      <c r="D2" s="47"/>
      <c r="E2" s="47"/>
      <c r="F2" s="47"/>
    </row>
    <row r="3" spans="1:6" ht="67.5" customHeight="1">
      <c r="A3" s="50" t="s">
        <v>9</v>
      </c>
      <c r="B3" s="51"/>
      <c r="C3" s="51"/>
      <c r="D3" s="51"/>
      <c r="E3" s="51"/>
      <c r="F3" s="51"/>
    </row>
    <row r="4" spans="1:6" ht="47.25" customHeight="1">
      <c r="A4" s="49" t="s">
        <v>0</v>
      </c>
      <c r="B4" s="49" t="s">
        <v>5</v>
      </c>
      <c r="C4" s="49" t="s">
        <v>1</v>
      </c>
      <c r="D4" s="49" t="s">
        <v>2</v>
      </c>
      <c r="E4" s="49"/>
      <c r="F4" s="49"/>
    </row>
    <row r="5" spans="1:6" ht="63" customHeight="1">
      <c r="A5" s="49"/>
      <c r="B5" s="49"/>
      <c r="C5" s="49"/>
      <c r="D5" s="49" t="s">
        <v>6</v>
      </c>
      <c r="E5" s="49" t="s">
        <v>7</v>
      </c>
      <c r="F5" s="49" t="s">
        <v>3</v>
      </c>
    </row>
    <row r="6" spans="1:6" ht="13.5" customHeight="1">
      <c r="A6" s="49"/>
      <c r="B6" s="49"/>
      <c r="C6" s="49"/>
      <c r="D6" s="49"/>
      <c r="E6" s="49"/>
      <c r="F6" s="49"/>
    </row>
    <row r="7" spans="1:6" ht="12.75">
      <c r="A7" s="20">
        <v>40</v>
      </c>
      <c r="B7" s="20" t="s">
        <v>40</v>
      </c>
      <c r="C7" s="28"/>
      <c r="D7" s="29"/>
      <c r="E7" s="29"/>
      <c r="F7" s="29"/>
    </row>
    <row r="8" spans="1:6" ht="12.75">
      <c r="A8" s="15">
        <v>150101</v>
      </c>
      <c r="B8" s="20"/>
      <c r="C8" s="16" t="s">
        <v>118</v>
      </c>
      <c r="D8" s="18">
        <v>980000</v>
      </c>
      <c r="E8" s="18">
        <v>-980000</v>
      </c>
      <c r="F8" s="18"/>
    </row>
    <row r="9" spans="1:6" ht="25.5">
      <c r="A9" s="15"/>
      <c r="B9" s="20"/>
      <c r="C9" s="16" t="s">
        <v>119</v>
      </c>
      <c r="D9" s="18">
        <v>134905</v>
      </c>
      <c r="E9" s="18">
        <v>-25647</v>
      </c>
      <c r="F9" s="18">
        <v>109258</v>
      </c>
    </row>
    <row r="10" spans="1:6" ht="25.5">
      <c r="A10" s="15"/>
      <c r="B10" s="20"/>
      <c r="C10" s="16" t="s">
        <v>120</v>
      </c>
      <c r="D10" s="18">
        <v>163885</v>
      </c>
      <c r="E10" s="18">
        <v>-22860</v>
      </c>
      <c r="F10" s="18">
        <v>141025</v>
      </c>
    </row>
    <row r="11" spans="1:6" ht="25.5">
      <c r="A11" s="15"/>
      <c r="B11" s="20"/>
      <c r="C11" s="16" t="s">
        <v>121</v>
      </c>
      <c r="D11" s="18">
        <v>114957</v>
      </c>
      <c r="E11" s="18">
        <v>-24616</v>
      </c>
      <c r="F11" s="18">
        <v>90341</v>
      </c>
    </row>
    <row r="12" spans="1:6" ht="38.25">
      <c r="A12" s="15"/>
      <c r="B12" s="20"/>
      <c r="C12" s="16" t="s">
        <v>122</v>
      </c>
      <c r="D12" s="18">
        <v>63518</v>
      </c>
      <c r="E12" s="18">
        <v>-14421</v>
      </c>
      <c r="F12" s="18">
        <v>49097</v>
      </c>
    </row>
    <row r="13" spans="1:6" ht="25.5">
      <c r="A13" s="15"/>
      <c r="B13" s="20"/>
      <c r="C13" s="16" t="s">
        <v>123</v>
      </c>
      <c r="D13" s="18"/>
      <c r="E13" s="18">
        <v>274400</v>
      </c>
      <c r="F13" s="18">
        <v>274400</v>
      </c>
    </row>
    <row r="14" spans="1:6" ht="25.5">
      <c r="A14" s="15"/>
      <c r="B14" s="20"/>
      <c r="C14" s="16" t="s">
        <v>124</v>
      </c>
      <c r="D14" s="18"/>
      <c r="E14" s="18">
        <v>593100</v>
      </c>
      <c r="F14" s="18">
        <v>593100</v>
      </c>
    </row>
    <row r="15" spans="1:6" ht="30" customHeight="1">
      <c r="A15" s="15"/>
      <c r="B15" s="20"/>
      <c r="C15" s="16" t="s">
        <v>125</v>
      </c>
      <c r="D15" s="18"/>
      <c r="E15" s="18">
        <v>30000</v>
      </c>
      <c r="F15" s="18">
        <v>30000</v>
      </c>
    </row>
    <row r="16" spans="1:6" ht="25.5">
      <c r="A16" s="15"/>
      <c r="B16" s="20"/>
      <c r="C16" s="16" t="s">
        <v>126</v>
      </c>
      <c r="D16" s="18"/>
      <c r="E16" s="18">
        <v>61000</v>
      </c>
      <c r="F16" s="18">
        <v>61000</v>
      </c>
    </row>
    <row r="17" spans="1:6" ht="38.25">
      <c r="A17" s="15"/>
      <c r="B17" s="20"/>
      <c r="C17" s="16" t="s">
        <v>127</v>
      </c>
      <c r="D17" s="18"/>
      <c r="E17" s="18">
        <v>18000</v>
      </c>
      <c r="F17" s="18">
        <v>18000</v>
      </c>
    </row>
    <row r="18" spans="1:6" ht="25.5">
      <c r="A18" s="15"/>
      <c r="B18" s="20"/>
      <c r="C18" s="16" t="s">
        <v>128</v>
      </c>
      <c r="D18" s="18"/>
      <c r="E18" s="18">
        <v>91044</v>
      </c>
      <c r="F18" s="18">
        <v>91044</v>
      </c>
    </row>
    <row r="19" spans="1:6" ht="12.75">
      <c r="A19" s="15"/>
      <c r="B19" s="20"/>
      <c r="C19" s="16" t="s">
        <v>54</v>
      </c>
      <c r="D19" s="18">
        <v>487006</v>
      </c>
      <c r="E19" s="18">
        <v>-50000</v>
      </c>
      <c r="F19" s="18">
        <v>437006</v>
      </c>
    </row>
    <row r="20" spans="1:6" ht="12.75">
      <c r="A20" s="32"/>
      <c r="B20" s="34"/>
      <c r="C20" s="26" t="s">
        <v>15</v>
      </c>
      <c r="D20" s="27">
        <f>SUM(D8:D19)</f>
        <v>1944271</v>
      </c>
      <c r="E20" s="27">
        <f>SUM(E8:E19)</f>
        <v>-50000</v>
      </c>
      <c r="F20" s="27">
        <f>SUM(F8:F19)</f>
        <v>1894271</v>
      </c>
    </row>
    <row r="21" spans="1:6" ht="13.5" customHeight="1">
      <c r="A21" s="20" t="s">
        <v>16</v>
      </c>
      <c r="B21" s="22" t="s">
        <v>17</v>
      </c>
      <c r="C21" s="16"/>
      <c r="D21" s="18"/>
      <c r="E21" s="18"/>
      <c r="F21" s="18"/>
    </row>
    <row r="22" spans="1:6" ht="63.75">
      <c r="A22" s="23" t="s">
        <v>18</v>
      </c>
      <c r="B22" s="15"/>
      <c r="C22" s="16" t="s">
        <v>137</v>
      </c>
      <c r="D22" s="18">
        <v>50000</v>
      </c>
      <c r="E22" s="18">
        <v>50000</v>
      </c>
      <c r="F22" s="18">
        <v>100000</v>
      </c>
    </row>
    <row r="23" spans="1:6" ht="15.75" customHeight="1">
      <c r="A23" s="32"/>
      <c r="B23" s="33"/>
      <c r="C23" s="26" t="s">
        <v>15</v>
      </c>
      <c r="D23" s="27">
        <f>SUM(D22:D22)</f>
        <v>50000</v>
      </c>
      <c r="E23" s="27">
        <f>SUM(E22:E22)</f>
        <v>50000</v>
      </c>
      <c r="F23" s="27">
        <f>SUM(F22:F22)</f>
        <v>100000</v>
      </c>
    </row>
    <row r="24" spans="1:6" ht="27.75" customHeight="1">
      <c r="A24" s="20">
        <v>75</v>
      </c>
      <c r="B24" s="22" t="s">
        <v>31</v>
      </c>
      <c r="C24" s="28"/>
      <c r="D24" s="29"/>
      <c r="E24" s="29"/>
      <c r="F24" s="29"/>
    </row>
    <row r="25" spans="1:6" ht="15.75" customHeight="1">
      <c r="A25" s="15" t="s">
        <v>18</v>
      </c>
      <c r="B25" s="21"/>
      <c r="C25" s="16" t="s">
        <v>32</v>
      </c>
      <c r="D25" s="18">
        <v>25000</v>
      </c>
      <c r="E25" s="18">
        <v>15000</v>
      </c>
      <c r="F25" s="18">
        <v>40000</v>
      </c>
    </row>
    <row r="26" spans="1:6" ht="15.75" customHeight="1">
      <c r="A26" s="15" t="s">
        <v>138</v>
      </c>
      <c r="B26" s="21"/>
      <c r="C26" s="16" t="s">
        <v>4</v>
      </c>
      <c r="D26" s="18">
        <v>20000</v>
      </c>
      <c r="E26" s="18">
        <v>-15000</v>
      </c>
      <c r="F26" s="18">
        <v>5000</v>
      </c>
    </row>
    <row r="27" spans="1:6" ht="15.75" customHeight="1">
      <c r="A27" s="32"/>
      <c r="B27" s="33"/>
      <c r="C27" s="26" t="s">
        <v>15</v>
      </c>
      <c r="D27" s="27">
        <f>SUM(D25:D26)</f>
        <v>45000</v>
      </c>
      <c r="E27" s="27">
        <f>SUM(E25:E26)</f>
        <v>0</v>
      </c>
      <c r="F27" s="27">
        <f>SUM(F25:F26)</f>
        <v>45000</v>
      </c>
    </row>
    <row r="28" spans="1:6" ht="12.75">
      <c r="A28" s="40"/>
      <c r="B28" s="40"/>
      <c r="C28" s="41" t="s">
        <v>34</v>
      </c>
      <c r="D28" s="42">
        <f>D20+D23+D27</f>
        <v>2039271</v>
      </c>
      <c r="E28" s="42">
        <f>E20+E23</f>
        <v>0</v>
      </c>
      <c r="F28" s="42">
        <f>F20+F23+F27</f>
        <v>2039271</v>
      </c>
    </row>
    <row r="32" spans="1:6" ht="15.75">
      <c r="A32" s="44" t="s">
        <v>140</v>
      </c>
      <c r="B32" s="44"/>
      <c r="C32" s="44"/>
      <c r="D32" s="44"/>
      <c r="E32" s="44"/>
      <c r="F32" s="44"/>
    </row>
    <row r="33" spans="1:6" ht="15.75">
      <c r="A33" s="45"/>
      <c r="B33" s="45"/>
      <c r="C33" s="45"/>
      <c r="D33" s="45"/>
      <c r="E33" s="45"/>
      <c r="F33" s="45"/>
    </row>
  </sheetData>
  <sheetProtection/>
  <mergeCells count="11">
    <mergeCell ref="D1:E1"/>
    <mergeCell ref="C4:C6"/>
    <mergeCell ref="D5:D6"/>
    <mergeCell ref="E5:E6"/>
    <mergeCell ref="A3:F3"/>
    <mergeCell ref="A4:A6"/>
    <mergeCell ref="D4:F4"/>
    <mergeCell ref="F5:F6"/>
    <mergeCell ref="B4:B6"/>
    <mergeCell ref="A33:F33"/>
    <mergeCell ref="A2:F2"/>
  </mergeCells>
  <printOptions/>
  <pageMargins left="0.47" right="0.19" top="0.37" bottom="0.23" header="0.2" footer="0.17"/>
  <pageSetup horizontalDpi="600" verticalDpi="600" orientation="portrait" paperSize="9" scale="85" r:id="rId1"/>
  <headerFooter alignWithMargins="0"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2013-06-26T13:21:51Z</cp:lastPrinted>
  <dcterms:created xsi:type="dcterms:W3CDTF">2012-12-18T06:30:12Z</dcterms:created>
  <dcterms:modified xsi:type="dcterms:W3CDTF">2013-06-26T13:26:08Z</dcterms:modified>
  <cp:category/>
  <cp:version/>
  <cp:contentType/>
  <cp:contentStatus/>
</cp:coreProperties>
</file>